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Ingresos" sheetId="3" state="visible" r:id="rId3"/>
    <sheet xmlns:r="http://schemas.openxmlformats.org/officeDocument/2006/relationships" name="Salidas" sheetId="4" state="visible" r:id="rId4"/>
    <sheet xmlns:r="http://schemas.openxmlformats.org/officeDocument/2006/relationships" name="Conteo" sheetId="5" state="visible" r:id="rId5"/>
    <sheet xmlns:r="http://schemas.openxmlformats.org/officeDocument/2006/relationships" name="Resumen" sheetId="6" state="visible" r:id="rId6"/>
    <sheet xmlns:r="http://schemas.openxmlformats.org/officeDocument/2006/relationships" name="Lista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"/>
    <numFmt numFmtId="165" formatCode="0.0%"/>
    <numFmt numFmtId="166" formatCode="dd-mm-yyyy"/>
    <numFmt numFmtId="167" formatCode="yyyy-mm-dd"/>
  </numFmts>
  <fonts count="8">
    <font>
      <name val="Calibri"/>
      <family val="2"/>
      <color theme="1"/>
      <sz val="11"/>
      <scheme val="minor"/>
    </font>
    <font>
      <b val="1"/>
      <color rgb="0013327A"/>
      <sz val="16"/>
    </font>
    <font>
      <color rgb="0013327A"/>
    </font>
    <font>
      <b val="1"/>
      <color rgb="001E50C8"/>
      <sz val="12"/>
    </font>
    <font>
      <i val="1"/>
      <color rgb="005C6B8A"/>
    </font>
    <font>
      <b val="1"/>
      <color rgb="00FFFFFF"/>
    </font>
    <font>
      <b val="1"/>
      <color rgb="0013327A"/>
      <sz val="14"/>
    </font>
    <font>
      <b val="1"/>
      <color rgb="0013327A"/>
    </font>
  </fonts>
  <fills count="6">
    <fill>
      <patternFill/>
    </fill>
    <fill>
      <patternFill patternType="gray125"/>
    </fill>
    <fill>
      <patternFill patternType="solid">
        <fgColor rgb="0013327A"/>
        <bgColor rgb="0013327A"/>
      </patternFill>
    </fill>
    <fill>
      <patternFill patternType="solid">
        <fgColor rgb="001E50C8"/>
        <bgColor rgb="001E50C8"/>
      </patternFill>
    </fill>
    <fill>
      <patternFill patternType="solid">
        <fgColor rgb="00F4F7FE"/>
        <bgColor rgb="00F4F7FE"/>
      </patternFill>
    </fill>
    <fill>
      <patternFill patternType="solid">
        <fgColor rgb="00EAF0FE"/>
        <bgColor rgb="00EAF0FE"/>
      </patternFill>
    </fill>
  </fills>
  <borders count="2">
    <border>
      <left/>
      <right/>
      <top/>
      <bottom/>
      <diagonal/>
    </border>
    <border>
      <left style="thin">
        <color rgb="00E3E9F5"/>
      </left>
      <right style="thin">
        <color rgb="00E3E9F5"/>
      </right>
      <top style="thin">
        <color rgb="00E3E9F5"/>
      </top>
      <bottom style="thin">
        <color rgb="00E3E9F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49" fontId="0" fillId="5" borderId="0" pivotButton="0" quotePrefix="0" xfId="0"/>
    <xf numFmtId="0" fontId="0" fillId="5" borderId="0" pivotButton="0" quotePrefix="0" xfId="0"/>
    <xf numFmtId="164" fontId="0" fillId="5" borderId="0" pivotButton="0" quotePrefix="0" xfId="0"/>
    <xf numFmtId="165" fontId="0" fillId="4" borderId="0" pivotButton="0" quotePrefix="0" xfId="0"/>
    <xf numFmtId="0" fontId="0" fillId="4" borderId="0" pivotButton="0" quotePrefix="0" xfId="0"/>
    <xf numFmtId="164" fontId="0" fillId="4" borderId="0" pivotButton="0" quotePrefix="0" xfId="0"/>
    <xf numFmtId="166" fontId="0" fillId="4" borderId="0" pivotButton="0" quotePrefix="0" xfId="0"/>
    <xf numFmtId="1" fontId="0" fillId="4" borderId="0" pivotButton="0" quotePrefix="0" xfId="0"/>
    <xf numFmtId="166" fontId="0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166" fontId="7" fillId="5" borderId="1" pivotButton="0" quotePrefix="0" xfId="0"/>
    <xf numFmtId="0" fontId="4" fillId="0" borderId="0" pivotButton="0" quotePrefix="0" xfId="0"/>
    <xf numFmtId="1" fontId="7" fillId="4" borderId="1" pivotButton="0" quotePrefix="0" xfId="0"/>
    <xf numFmtId="164" fontId="7" fillId="4" borderId="1" pivotButton="0" quotePrefix="0" xfId="0"/>
    <xf numFmtId="2" fontId="7" fillId="4" borderId="1" pivotButton="0" quotePrefix="0" xfId="0"/>
    <xf numFmtId="0" fontId="3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7" fillId="5" borderId="1" pivotButton="0" quotePrefix="0" xfId="0"/>
    <xf numFmtId="164" fontId="7" fillId="5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ont>
        <b val="1"/>
        <color rgb="00B23A48"/>
      </font>
      <fill>
        <patternFill patternType="solid">
          <fgColor rgb="00FBECEE"/>
          <bgColor rgb="00FBECEE"/>
        </patternFill>
      </fill>
    </dxf>
    <dxf>
      <font>
        <color rgb="000F7A4E"/>
      </font>
      <fill>
        <patternFill patternType="solid">
          <fgColor rgb="00E9F8F0"/>
          <bgColor rgb="00E9F8F0"/>
        </patternFill>
      </fill>
    </dxf>
    <dxf>
      <font>
        <b val="1"/>
        <color rgb="008A6510"/>
      </font>
      <fill>
        <patternFill patternType="solid">
          <fgColor rgb="00FFF9EC"/>
          <bgColor rgb="00FFF9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inventario para minimarket · Academia granloop</t>
        </is>
      </c>
    </row>
    <row r="3">
      <c r="A3" s="2" t="inlineStr">
        <is>
          <t>Plantilla gratuita para controlar el stock, el margen y las mermas de un minimarket, almacén o botillería. Funciona en Excel y en Google Sheets.</t>
        </is>
      </c>
    </row>
    <row r="4">
      <c r="A4" s="3" t="inlineStr">
        <is>
          <t>Cómo usarla</t>
        </is>
      </c>
    </row>
    <row r="6">
      <c r="A6" s="2" t="inlineStr">
        <is>
          <t>1. Borra las filas de ejemplo (productos con código 1001 a 1008) en las hojas Productos, Ingresos, Salidas y Conteo.</t>
        </is>
      </c>
    </row>
    <row r="7">
      <c r="A7" s="2" t="inlineStr">
        <is>
          <t>2. En Productos, carga tus productos: código interno, código de barras, nombre, categoría, proveedor, costo neto, precio de venta con IVA, stock mínimo y stock inicial (el de tu último conteo).</t>
        </is>
      </c>
    </row>
    <row r="8">
      <c r="A8" s="2" t="inlineStr">
        <is>
          <t>3. En Ingresos, registra cada compra con la cantidad que realmente llegó y el costo unitario neto (sin IVA).</t>
        </is>
      </c>
    </row>
    <row r="9">
      <c r="A9" s="2" t="inlineStr">
        <is>
          <t>4. En Salidas, registra ventas, mermas, consumo interno, devoluciones a proveedor y faltantes de conteo. Usa siempre el mismo código del producto.</t>
        </is>
      </c>
    </row>
    <row r="10">
      <c r="A10" s="2" t="inlineStr">
        <is>
          <t>5. En Conteo, anota lo que cuentas. La hoja muestra la diferencia con el stock teórico y cuánto vale en pesos.</t>
        </is>
      </c>
    </row>
    <row r="11">
      <c r="A11" s="2" t="inlineStr">
        <is>
          <t>6. En Resumen, define las fechas del período y revisa el valor del inventario, los productos a reponer, la rotación y los días de inventario.</t>
        </is>
      </c>
    </row>
    <row r="12">
      <c r="A12" s="3" t="inlineStr">
        <is>
          <t>Reglas importantes</t>
        </is>
      </c>
    </row>
    <row r="14">
      <c r="A14" s="2" t="inlineStr">
        <is>
          <t>• Las columnas con encabezado azul se calculan solas: no escribas en ellas. Las de encabezado azul oscuro y fondo celeste son para tus datos.</t>
        </is>
      </c>
    </row>
    <row r="15">
      <c r="A15" s="2" t="inlineStr">
        <is>
          <t>• Los costos van sin IVA. El precio de venta va con IVA, tal como lo cobras al público.</t>
        </is>
      </c>
    </row>
    <row r="16">
      <c r="A16" s="2" t="inlineStr">
        <is>
          <t>• Si un proveedor cambia el costo, actualiza el costo neto del producto en la hoja Productos: así el margen y el valor del inventario quedan al día.</t>
        </is>
      </c>
    </row>
    <row r="17">
      <c r="A17" s="2" t="inlineStr">
        <is>
          <t>• Si aparece "Código no existe", revisa que el código esté escrito igual que en Productos.</t>
        </is>
      </c>
    </row>
    <row r="18">
      <c r="A18" s="2" t="inlineStr">
        <is>
          <t>• Si en un conteo sobra mercadería, regístrala en Ingresos con el documento "AJUSTE". Si falta, regístrala en Salidas con el tipo "Ajuste por conteo".</t>
        </is>
      </c>
    </row>
    <row r="19">
      <c r="A19" s="2" t="inlineStr">
        <is>
          <t>• El stock inicial debe ser el de la fecha de inicio del período del Resumen, para que la rotación salga bien calculada.</t>
        </is>
      </c>
    </row>
    <row r="20">
      <c r="A20" s="2" t="inlineStr">
        <is>
          <t>• Guarda una copia del archivo cada mes como respaldo.</t>
        </is>
      </c>
    </row>
    <row r="21">
      <c r="A21" s="3" t="inlineStr">
        <is>
          <t>Fórmulas que usa</t>
        </is>
      </c>
    </row>
    <row r="23">
      <c r="A23" s="2" t="inlineStr">
        <is>
          <t>Stock actual = Stock inicial + Ingresos − Salidas</t>
        </is>
      </c>
    </row>
    <row r="24">
      <c r="A24" s="2" t="inlineStr">
        <is>
          <t>Margen bruto % = (Precio de venta ÷ 1,19 − Costo neto) ÷ (Precio de venta ÷ 1,19)</t>
        </is>
      </c>
    </row>
    <row r="25">
      <c r="A25" s="2" t="inlineStr">
        <is>
          <t>Rotación = Costo de ventas ÷ Inventario promedio · Días de inventario = Días del período ÷ Rotación</t>
        </is>
      </c>
    </row>
    <row r="26">
      <c r="A26" s="3" t="inlineStr">
        <is>
          <t>Aprende a usarla</t>
        </is>
      </c>
    </row>
    <row r="28">
      <c r="A28" s="2" t="inlineStr">
        <is>
          <t>Curso gratuito de control de inventario: https://granloop.com/academia/curso-control-inventario</t>
        </is>
      </c>
    </row>
    <row r="29">
      <c r="A29" s="4" t="inlineStr">
        <is>
          <t>Plantilla de uso libre creada por granloop (granloop.com). Los productos y montos de ejemplo son referenciales.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2" customWidth="1" min="4" max="4"/>
    <col width="22" customWidth="1" min="5" max="5"/>
    <col width="13" customWidth="1" min="6" max="6"/>
    <col width="13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1" customWidth="1" min="14" max="14"/>
    <col width="14" customWidth="1" min="15" max="15"/>
    <col width="12" customWidth="1" min="16" max="16"/>
    <col width="12" customWidth="1" min="17" max="17"/>
    <col width="11" customWidth="1" min="18" max="18"/>
    <col width="13" customWidth="1" min="19" max="19"/>
    <col width="10" customWidth="1" min="20" max="20"/>
    <col width="13" customWidth="1" min="21" max="21"/>
    <col width="14" customWidth="1" min="22" max="22"/>
  </cols>
  <sheetData>
    <row r="1" ht="34" customHeight="1">
      <c r="A1" s="5" t="inlineStr">
        <is>
          <t>Código interno</t>
        </is>
      </c>
      <c r="B1" s="5" t="inlineStr">
        <is>
          <t>Código de barras</t>
        </is>
      </c>
      <c r="C1" s="5" t="inlineStr">
        <is>
          <t>Producto</t>
        </is>
      </c>
      <c r="D1" s="5" t="inlineStr">
        <is>
          <t>Categoría</t>
        </is>
      </c>
      <c r="E1" s="5" t="inlineStr">
        <is>
          <t>Proveedor</t>
        </is>
      </c>
      <c r="F1" s="5" t="inlineStr">
        <is>
          <t>Costo neto unitario</t>
        </is>
      </c>
      <c r="G1" s="5" t="inlineStr">
        <is>
          <t>Precio de venta (con IVA)</t>
        </is>
      </c>
      <c r="H1" s="6" t="inlineStr">
        <is>
          <t>Margen bruto %</t>
        </is>
      </c>
      <c r="I1" s="5" t="inlineStr">
        <is>
          <t>Stock mínimo</t>
        </is>
      </c>
      <c r="J1" s="5" t="inlineStr">
        <is>
          <t>Stock inicial</t>
        </is>
      </c>
      <c r="K1" s="6" t="inlineStr">
        <is>
          <t>Ingresos (unid.)</t>
        </is>
      </c>
      <c r="L1" s="6" t="inlineStr">
        <is>
          <t>Salidas (unid.)</t>
        </is>
      </c>
      <c r="M1" s="6" t="inlineStr">
        <is>
          <t>Stock actual</t>
        </is>
      </c>
      <c r="N1" s="6" t="inlineStr">
        <is>
          <t>Estado</t>
        </is>
      </c>
      <c r="O1" s="6" t="inlineStr">
        <is>
          <t>Valor del stock (costo)</t>
        </is>
      </c>
      <c r="P1" s="6" t="inlineStr">
        <is>
          <t>Último ingreso</t>
        </is>
      </c>
      <c r="Q1" s="6" t="inlineStr">
        <is>
          <t>Vendido en el período (unid.)</t>
        </is>
      </c>
      <c r="R1" s="6" t="inlineStr">
        <is>
          <t>Días de inventario</t>
        </is>
      </c>
      <c r="S1" s="6" t="inlineStr">
        <is>
          <t>Costo de ventas</t>
        </is>
      </c>
      <c r="T1" s="6" t="inlineStr">
        <is>
          <t>Mermas (unid.)</t>
        </is>
      </c>
      <c r="U1" s="6" t="inlineStr">
        <is>
          <t>Valor stock inicial</t>
        </is>
      </c>
      <c r="V1" s="6" t="inlineStr">
        <is>
          <t>Contribución (margen en $)</t>
        </is>
      </c>
    </row>
    <row r="2">
      <c r="A2" s="7" t="inlineStr">
        <is>
          <t>1001</t>
        </is>
      </c>
      <c r="B2" s="7" t="n"/>
      <c r="C2" s="8" t="inlineStr">
        <is>
          <t>Bebida cola 1,5 L desechable</t>
        </is>
      </c>
      <c r="D2" s="8" t="inlineStr">
        <is>
          <t>Bebidas sin alcohol</t>
        </is>
      </c>
      <c r="E2" s="8" t="inlineStr">
        <is>
          <t>Proveedor (ejemplo)</t>
        </is>
      </c>
      <c r="F2" s="9" t="n">
        <v>1100</v>
      </c>
      <c r="G2" s="9" t="n">
        <v>1790</v>
      </c>
      <c r="H2" s="10">
        <f>IF(OR(F2="",G2=""),"",(G2/1.19-F2)/(G2/1.19))</f>
        <v/>
      </c>
      <c r="I2" s="8" t="n">
        <v>12</v>
      </c>
      <c r="J2" s="8" t="n">
        <v>30</v>
      </c>
      <c r="K2" s="11">
        <f>IF($A2="","",SUMIFS(Ingresos!$F$2:$F$3001,Ingresos!$D$2:$D$3001,$A2))</f>
        <v/>
      </c>
      <c r="L2" s="11">
        <f>IF($A2="","",SUMIFS(Salidas!$E$2:$E$3001,Salidas!$B$2:$B$3001,$A2))</f>
        <v/>
      </c>
      <c r="M2" s="11">
        <f>IF($A2="","",N(J2)+K2-L2)</f>
        <v/>
      </c>
      <c r="N2" s="11">
        <f>IF(OR($A2="",I2=""),"",IF(M2&lt;=I2,"REPONER","OK"))</f>
        <v/>
      </c>
      <c r="O2" s="12">
        <f>IF($A2="","",M2*N(F2))</f>
        <v/>
      </c>
      <c r="P2" s="13">
        <f>IF($A2="","",IF(SUMPRODUCT(MAX((Ingresos!$D$2:$D$3001=$A2)*Ingresos!$A$2:$A$3001))=0,"",SUMPRODUCT(MAX((Ingresos!$D$2:$D$3001=$A2)*Ingresos!$A$2:$A$3001))))</f>
        <v/>
      </c>
      <c r="Q2" s="11">
        <f>IF($A2="","",SUMIFS(Salidas!$E$2:$E$3001,Salidas!$B$2:$B$3001,$A2,Salidas!$D$2:$D$3001,"Venta"))</f>
        <v/>
      </c>
      <c r="R2" s="14">
        <f>IF($A2="","",IF(Q2=0,"",M2/(Q2/Resumen!$C$5)))</f>
        <v/>
      </c>
      <c r="S2" s="12">
        <f>IF($A2="","",Q2*N(F2))</f>
        <v/>
      </c>
      <c r="T2" s="11">
        <f>IF($A2="","",SUMIFS(Salidas!$E$2:$E$3001,Salidas!$B$2:$B$3001,$A2,Salidas!$D$2:$D$3001,"Merma"))</f>
        <v/>
      </c>
      <c r="U2" s="12">
        <f>IF($A2="","",N(J2)*N(F2))</f>
        <v/>
      </c>
      <c r="V2" s="12">
        <f>IF(OR($A2="",G2=""),"",Q2*(G2/1.19-N(F2)))</f>
        <v/>
      </c>
    </row>
    <row r="3">
      <c r="A3" s="7" t="inlineStr">
        <is>
          <t>1002</t>
        </is>
      </c>
      <c r="B3" s="7" t="n"/>
      <c r="C3" s="8" t="inlineStr">
        <is>
          <t>Leche entera 1 L</t>
        </is>
      </c>
      <c r="D3" s="8" t="inlineStr">
        <is>
          <t>Lácteos y refrigerados</t>
        </is>
      </c>
      <c r="E3" s="8" t="inlineStr">
        <is>
          <t>Proveedor (ejemplo)</t>
        </is>
      </c>
      <c r="F3" s="9" t="n">
        <v>900</v>
      </c>
      <c r="G3" s="9" t="n">
        <v>1290</v>
      </c>
      <c r="H3" s="10">
        <f>IF(OR(F3="",G3=""),"",(G3/1.19-F3)/(G3/1.19))</f>
        <v/>
      </c>
      <c r="I3" s="8" t="n">
        <v>24</v>
      </c>
      <c r="J3" s="8" t="n">
        <v>40</v>
      </c>
      <c r="K3" s="11">
        <f>IF($A3="","",SUMIFS(Ingresos!$F$2:$F$3001,Ingresos!$D$2:$D$3001,$A3))</f>
        <v/>
      </c>
      <c r="L3" s="11">
        <f>IF($A3="","",SUMIFS(Salidas!$E$2:$E$3001,Salidas!$B$2:$B$3001,$A3))</f>
        <v/>
      </c>
      <c r="M3" s="11">
        <f>IF($A3="","",N(J3)+K3-L3)</f>
        <v/>
      </c>
      <c r="N3" s="11">
        <f>IF(OR($A3="",I3=""),"",IF(M3&lt;=I3,"REPONER","OK"))</f>
        <v/>
      </c>
      <c r="O3" s="12">
        <f>IF($A3="","",M3*N(F3))</f>
        <v/>
      </c>
      <c r="P3" s="13">
        <f>IF($A3="","",IF(SUMPRODUCT(MAX((Ingresos!$D$2:$D$3001=$A3)*Ingresos!$A$2:$A$3001))=0,"",SUMPRODUCT(MAX((Ingresos!$D$2:$D$3001=$A3)*Ingresos!$A$2:$A$3001))))</f>
        <v/>
      </c>
      <c r="Q3" s="11">
        <f>IF($A3="","",SUMIFS(Salidas!$E$2:$E$3001,Salidas!$B$2:$B$3001,$A3,Salidas!$D$2:$D$3001,"Venta"))</f>
        <v/>
      </c>
      <c r="R3" s="14">
        <f>IF($A3="","",IF(Q3=0,"",M3/(Q3/Resumen!$C$5)))</f>
        <v/>
      </c>
      <c r="S3" s="12">
        <f>IF($A3="","",Q3*N(F3))</f>
        <v/>
      </c>
      <c r="T3" s="11">
        <f>IF($A3="","",SUMIFS(Salidas!$E$2:$E$3001,Salidas!$B$2:$B$3001,$A3,Salidas!$D$2:$D$3001,"Merma"))</f>
        <v/>
      </c>
      <c r="U3" s="12">
        <f>IF($A3="","",N(J3)*N(F3))</f>
        <v/>
      </c>
      <c r="V3" s="12">
        <f>IF(OR($A3="",G3=""),"",Q3*(G3/1.19-N(F3)))</f>
        <v/>
      </c>
    </row>
    <row r="4">
      <c r="A4" s="7" t="inlineStr">
        <is>
          <t>1003</t>
        </is>
      </c>
      <c r="B4" s="7" t="n"/>
      <c r="C4" s="8" t="inlineStr">
        <is>
          <t>Arroz grado 2, 1 kg</t>
        </is>
      </c>
      <c r="D4" s="8" t="inlineStr">
        <is>
          <t>Abarrotes</t>
        </is>
      </c>
      <c r="E4" s="8" t="inlineStr">
        <is>
          <t>Proveedor (ejemplo)</t>
        </is>
      </c>
      <c r="F4" s="9" t="n">
        <v>1050</v>
      </c>
      <c r="G4" s="9" t="n">
        <v>1590</v>
      </c>
      <c r="H4" s="10">
        <f>IF(OR(F4="",G4=""),"",(G4/1.19-F4)/(G4/1.19))</f>
        <v/>
      </c>
      <c r="I4" s="8" t="n">
        <v>10</v>
      </c>
      <c r="J4" s="8" t="n">
        <v>40</v>
      </c>
      <c r="K4" s="11">
        <f>IF($A4="","",SUMIFS(Ingresos!$F$2:$F$3001,Ingresos!$D$2:$D$3001,$A4))</f>
        <v/>
      </c>
      <c r="L4" s="11">
        <f>IF($A4="","",SUMIFS(Salidas!$E$2:$E$3001,Salidas!$B$2:$B$3001,$A4))</f>
        <v/>
      </c>
      <c r="M4" s="11">
        <f>IF($A4="","",N(J4)+K4-L4)</f>
        <v/>
      </c>
      <c r="N4" s="11">
        <f>IF(OR($A4="",I4=""),"",IF(M4&lt;=I4,"REPONER","OK"))</f>
        <v/>
      </c>
      <c r="O4" s="12">
        <f>IF($A4="","",M4*N(F4))</f>
        <v/>
      </c>
      <c r="P4" s="13">
        <f>IF($A4="","",IF(SUMPRODUCT(MAX((Ingresos!$D$2:$D$3001=$A4)*Ingresos!$A$2:$A$3001))=0,"",SUMPRODUCT(MAX((Ingresos!$D$2:$D$3001=$A4)*Ingresos!$A$2:$A$3001))))</f>
        <v/>
      </c>
      <c r="Q4" s="11">
        <f>IF($A4="","",SUMIFS(Salidas!$E$2:$E$3001,Salidas!$B$2:$B$3001,$A4,Salidas!$D$2:$D$3001,"Venta"))</f>
        <v/>
      </c>
      <c r="R4" s="14">
        <f>IF($A4="","",IF(Q4=0,"",M4/(Q4/Resumen!$C$5)))</f>
        <v/>
      </c>
      <c r="S4" s="12">
        <f>IF($A4="","",Q4*N(F4))</f>
        <v/>
      </c>
      <c r="T4" s="11">
        <f>IF($A4="","",SUMIFS(Salidas!$E$2:$E$3001,Salidas!$B$2:$B$3001,$A4,Salidas!$D$2:$D$3001,"Merma"))</f>
        <v/>
      </c>
      <c r="U4" s="12">
        <f>IF($A4="","",N(J4)*N(F4))</f>
        <v/>
      </c>
      <c r="V4" s="12">
        <f>IF(OR($A4="",G4=""),"",Q4*(G4/1.19-N(F4)))</f>
        <v/>
      </c>
    </row>
    <row r="5">
      <c r="A5" s="7" t="inlineStr">
        <is>
          <t>1004</t>
        </is>
      </c>
      <c r="B5" s="7" t="n"/>
      <c r="C5" s="8" t="inlineStr">
        <is>
          <t>Aceite vegetal 1 L</t>
        </is>
      </c>
      <c r="D5" s="8" t="inlineStr">
        <is>
          <t>Abarrotes</t>
        </is>
      </c>
      <c r="E5" s="8" t="inlineStr">
        <is>
          <t>Proveedor (ejemplo)</t>
        </is>
      </c>
      <c r="F5" s="9" t="n">
        <v>1890</v>
      </c>
      <c r="G5" s="9" t="n">
        <v>2990</v>
      </c>
      <c r="H5" s="10">
        <f>IF(OR(F5="",G5=""),"",(G5/1.19-F5)/(G5/1.19))</f>
        <v/>
      </c>
      <c r="I5" s="8" t="n">
        <v>8</v>
      </c>
      <c r="J5" s="8" t="n">
        <v>18</v>
      </c>
      <c r="K5" s="11">
        <f>IF($A5="","",SUMIFS(Ingresos!$F$2:$F$3001,Ingresos!$D$2:$D$3001,$A5))</f>
        <v/>
      </c>
      <c r="L5" s="11">
        <f>IF($A5="","",SUMIFS(Salidas!$E$2:$E$3001,Salidas!$B$2:$B$3001,$A5))</f>
        <v/>
      </c>
      <c r="M5" s="11">
        <f>IF($A5="","",N(J5)+K5-L5)</f>
        <v/>
      </c>
      <c r="N5" s="11">
        <f>IF(OR($A5="",I5=""),"",IF(M5&lt;=I5,"REPONER","OK"))</f>
        <v/>
      </c>
      <c r="O5" s="12">
        <f>IF($A5="","",M5*N(F5))</f>
        <v/>
      </c>
      <c r="P5" s="13">
        <f>IF($A5="","",IF(SUMPRODUCT(MAX((Ingresos!$D$2:$D$3001=$A5)*Ingresos!$A$2:$A$3001))=0,"",SUMPRODUCT(MAX((Ingresos!$D$2:$D$3001=$A5)*Ingresos!$A$2:$A$3001))))</f>
        <v/>
      </c>
      <c r="Q5" s="11">
        <f>IF($A5="","",SUMIFS(Salidas!$E$2:$E$3001,Salidas!$B$2:$B$3001,$A5,Salidas!$D$2:$D$3001,"Venta"))</f>
        <v/>
      </c>
      <c r="R5" s="14">
        <f>IF($A5="","",IF(Q5=0,"",M5/(Q5/Resumen!$C$5)))</f>
        <v/>
      </c>
      <c r="S5" s="12">
        <f>IF($A5="","",Q5*N(F5))</f>
        <v/>
      </c>
      <c r="T5" s="11">
        <f>IF($A5="","",SUMIFS(Salidas!$E$2:$E$3001,Salidas!$B$2:$B$3001,$A5,Salidas!$D$2:$D$3001,"Merma"))</f>
        <v/>
      </c>
      <c r="U5" s="12">
        <f>IF($A5="","",N(J5)*N(F5))</f>
        <v/>
      </c>
      <c r="V5" s="12">
        <f>IF(OR($A5="",G5=""),"",Q5*(G5/1.19-N(F5)))</f>
        <v/>
      </c>
    </row>
    <row r="6">
      <c r="A6" s="7" t="inlineStr">
        <is>
          <t>1005</t>
        </is>
      </c>
      <c r="B6" s="7" t="n"/>
      <c r="C6" s="8" t="inlineStr">
        <is>
          <t>Papas fritas 110 g</t>
        </is>
      </c>
      <c r="D6" s="8" t="inlineStr">
        <is>
          <t>Snacks y confites</t>
        </is>
      </c>
      <c r="E6" s="8" t="inlineStr">
        <is>
          <t>Proveedor (ejemplo)</t>
        </is>
      </c>
      <c r="F6" s="9" t="n">
        <v>780</v>
      </c>
      <c r="G6" s="9" t="n">
        <v>1490</v>
      </c>
      <c r="H6" s="10">
        <f>IF(OR(F6="",G6=""),"",(G6/1.19-F6)/(G6/1.19))</f>
        <v/>
      </c>
      <c r="I6" s="8" t="n">
        <v>10</v>
      </c>
      <c r="J6" s="8" t="n">
        <v>24</v>
      </c>
      <c r="K6" s="11">
        <f>IF($A6="","",SUMIFS(Ingresos!$F$2:$F$3001,Ingresos!$D$2:$D$3001,$A6))</f>
        <v/>
      </c>
      <c r="L6" s="11">
        <f>IF($A6="","",SUMIFS(Salidas!$E$2:$E$3001,Salidas!$B$2:$B$3001,$A6))</f>
        <v/>
      </c>
      <c r="M6" s="11">
        <f>IF($A6="","",N(J6)+K6-L6)</f>
        <v/>
      </c>
      <c r="N6" s="11">
        <f>IF(OR($A6="",I6=""),"",IF(M6&lt;=I6,"REPONER","OK"))</f>
        <v/>
      </c>
      <c r="O6" s="12">
        <f>IF($A6="","",M6*N(F6))</f>
        <v/>
      </c>
      <c r="P6" s="13">
        <f>IF($A6="","",IF(SUMPRODUCT(MAX((Ingresos!$D$2:$D$3001=$A6)*Ingresos!$A$2:$A$3001))=0,"",SUMPRODUCT(MAX((Ingresos!$D$2:$D$3001=$A6)*Ingresos!$A$2:$A$3001))))</f>
        <v/>
      </c>
      <c r="Q6" s="11">
        <f>IF($A6="","",SUMIFS(Salidas!$E$2:$E$3001,Salidas!$B$2:$B$3001,$A6,Salidas!$D$2:$D$3001,"Venta"))</f>
        <v/>
      </c>
      <c r="R6" s="14">
        <f>IF($A6="","",IF(Q6=0,"",M6/(Q6/Resumen!$C$5)))</f>
        <v/>
      </c>
      <c r="S6" s="12">
        <f>IF($A6="","",Q6*N(F6))</f>
        <v/>
      </c>
      <c r="T6" s="11">
        <f>IF($A6="","",SUMIFS(Salidas!$E$2:$E$3001,Salidas!$B$2:$B$3001,$A6,Salidas!$D$2:$D$3001,"Merma"))</f>
        <v/>
      </c>
      <c r="U6" s="12">
        <f>IF($A6="","",N(J6)*N(F6))</f>
        <v/>
      </c>
      <c r="V6" s="12">
        <f>IF(OR($A6="",G6=""),"",Q6*(G6/1.19-N(F6)))</f>
        <v/>
      </c>
    </row>
    <row r="7">
      <c r="A7" s="7" t="inlineStr">
        <is>
          <t>1006</t>
        </is>
      </c>
      <c r="B7" s="7" t="n"/>
      <c r="C7" s="8" t="inlineStr">
        <is>
          <t>Cerveza lata 470 cc</t>
        </is>
      </c>
      <c r="D7" s="8" t="inlineStr">
        <is>
          <t>Bebidas alcohólicas</t>
        </is>
      </c>
      <c r="E7" s="8" t="inlineStr">
        <is>
          <t>Proveedor (ejemplo)</t>
        </is>
      </c>
      <c r="F7" s="9" t="n">
        <v>620</v>
      </c>
      <c r="G7" s="9" t="n">
        <v>990</v>
      </c>
      <c r="H7" s="10">
        <f>IF(OR(F7="",G7=""),"",(G7/1.19-F7)/(G7/1.19))</f>
        <v/>
      </c>
      <c r="I7" s="8" t="n">
        <v>24</v>
      </c>
      <c r="J7" s="8" t="n">
        <v>96</v>
      </c>
      <c r="K7" s="11">
        <f>IF($A7="","",SUMIFS(Ingresos!$F$2:$F$3001,Ingresos!$D$2:$D$3001,$A7))</f>
        <v/>
      </c>
      <c r="L7" s="11">
        <f>IF($A7="","",SUMIFS(Salidas!$E$2:$E$3001,Salidas!$B$2:$B$3001,$A7))</f>
        <v/>
      </c>
      <c r="M7" s="11">
        <f>IF($A7="","",N(J7)+K7-L7)</f>
        <v/>
      </c>
      <c r="N7" s="11">
        <f>IF(OR($A7="",I7=""),"",IF(M7&lt;=I7,"REPONER","OK"))</f>
        <v/>
      </c>
      <c r="O7" s="12">
        <f>IF($A7="","",M7*N(F7))</f>
        <v/>
      </c>
      <c r="P7" s="13">
        <f>IF($A7="","",IF(SUMPRODUCT(MAX((Ingresos!$D$2:$D$3001=$A7)*Ingresos!$A$2:$A$3001))=0,"",SUMPRODUCT(MAX((Ingresos!$D$2:$D$3001=$A7)*Ingresos!$A$2:$A$3001))))</f>
        <v/>
      </c>
      <c r="Q7" s="11">
        <f>IF($A7="","",SUMIFS(Salidas!$E$2:$E$3001,Salidas!$B$2:$B$3001,$A7,Salidas!$D$2:$D$3001,"Venta"))</f>
        <v/>
      </c>
      <c r="R7" s="14">
        <f>IF($A7="","",IF(Q7=0,"",M7/(Q7/Resumen!$C$5)))</f>
        <v/>
      </c>
      <c r="S7" s="12">
        <f>IF($A7="","",Q7*N(F7))</f>
        <v/>
      </c>
      <c r="T7" s="11">
        <f>IF($A7="","",SUMIFS(Salidas!$E$2:$E$3001,Salidas!$B$2:$B$3001,$A7,Salidas!$D$2:$D$3001,"Merma"))</f>
        <v/>
      </c>
      <c r="U7" s="12">
        <f>IF($A7="","",N(J7)*N(F7))</f>
        <v/>
      </c>
      <c r="V7" s="12">
        <f>IF(OR($A7="",G7=""),"",Q7*(G7/1.19-N(F7)))</f>
        <v/>
      </c>
    </row>
    <row r="8">
      <c r="A8" s="7" t="inlineStr">
        <is>
          <t>1007</t>
        </is>
      </c>
      <c r="B8" s="7" t="n"/>
      <c r="C8" s="8" t="inlineStr">
        <is>
          <t>Detergente líquido 3 L</t>
        </is>
      </c>
      <c r="D8" s="8" t="inlineStr">
        <is>
          <t>Aseo y limpieza</t>
        </is>
      </c>
      <c r="E8" s="8" t="inlineStr">
        <is>
          <t>Proveedor (ejemplo)</t>
        </is>
      </c>
      <c r="F8" s="9" t="n">
        <v>4200</v>
      </c>
      <c r="G8" s="9" t="n">
        <v>6490</v>
      </c>
      <c r="H8" s="10">
        <f>IF(OR(F8="",G8=""),"",(G8/1.19-F8)/(G8/1.19))</f>
        <v/>
      </c>
      <c r="I8" s="8" t="n">
        <v>4</v>
      </c>
      <c r="J8" s="8" t="n">
        <v>10</v>
      </c>
      <c r="K8" s="11">
        <f>IF($A8="","",SUMIFS(Ingresos!$F$2:$F$3001,Ingresos!$D$2:$D$3001,$A8))</f>
        <v/>
      </c>
      <c r="L8" s="11">
        <f>IF($A8="","",SUMIFS(Salidas!$E$2:$E$3001,Salidas!$B$2:$B$3001,$A8))</f>
        <v/>
      </c>
      <c r="M8" s="11">
        <f>IF($A8="","",N(J8)+K8-L8)</f>
        <v/>
      </c>
      <c r="N8" s="11">
        <f>IF(OR($A8="",I8=""),"",IF(M8&lt;=I8,"REPONER","OK"))</f>
        <v/>
      </c>
      <c r="O8" s="12">
        <f>IF($A8="","",M8*N(F8))</f>
        <v/>
      </c>
      <c r="P8" s="13">
        <f>IF($A8="","",IF(SUMPRODUCT(MAX((Ingresos!$D$2:$D$3001=$A8)*Ingresos!$A$2:$A$3001))=0,"",SUMPRODUCT(MAX((Ingresos!$D$2:$D$3001=$A8)*Ingresos!$A$2:$A$3001))))</f>
        <v/>
      </c>
      <c r="Q8" s="11">
        <f>IF($A8="","",SUMIFS(Salidas!$E$2:$E$3001,Salidas!$B$2:$B$3001,$A8,Salidas!$D$2:$D$3001,"Venta"))</f>
        <v/>
      </c>
      <c r="R8" s="14">
        <f>IF($A8="","",IF(Q8=0,"",M8/(Q8/Resumen!$C$5)))</f>
        <v/>
      </c>
      <c r="S8" s="12">
        <f>IF($A8="","",Q8*N(F8))</f>
        <v/>
      </c>
      <c r="T8" s="11">
        <f>IF($A8="","",SUMIFS(Salidas!$E$2:$E$3001,Salidas!$B$2:$B$3001,$A8,Salidas!$D$2:$D$3001,"Merma"))</f>
        <v/>
      </c>
      <c r="U8" s="12">
        <f>IF($A8="","",N(J8)*N(F8))</f>
        <v/>
      </c>
      <c r="V8" s="12">
        <f>IF(OR($A8="",G8=""),"",Q8*(G8/1.19-N(F8)))</f>
        <v/>
      </c>
    </row>
    <row r="9">
      <c r="A9" s="7" t="inlineStr">
        <is>
          <t>1008</t>
        </is>
      </c>
      <c r="B9" s="7" t="n"/>
      <c r="C9" s="8" t="inlineStr">
        <is>
          <t>Pan de molde blanco</t>
        </is>
      </c>
      <c r="D9" s="8" t="inlineStr">
        <is>
          <t>Panadería</t>
        </is>
      </c>
      <c r="E9" s="8" t="inlineStr">
        <is>
          <t>Proveedor (ejemplo)</t>
        </is>
      </c>
      <c r="F9" s="9" t="n">
        <v>1350</v>
      </c>
      <c r="G9" s="9" t="n">
        <v>1990</v>
      </c>
      <c r="H9" s="10">
        <f>IF(OR(F9="",G9=""),"",(G9/1.19-F9)/(G9/1.19))</f>
        <v/>
      </c>
      <c r="I9" s="8" t="n">
        <v>6</v>
      </c>
      <c r="J9" s="8" t="n">
        <v>12</v>
      </c>
      <c r="K9" s="11">
        <f>IF($A9="","",SUMIFS(Ingresos!$F$2:$F$3001,Ingresos!$D$2:$D$3001,$A9))</f>
        <v/>
      </c>
      <c r="L9" s="11">
        <f>IF($A9="","",SUMIFS(Salidas!$E$2:$E$3001,Salidas!$B$2:$B$3001,$A9))</f>
        <v/>
      </c>
      <c r="M9" s="11">
        <f>IF($A9="","",N(J9)+K9-L9)</f>
        <v/>
      </c>
      <c r="N9" s="11">
        <f>IF(OR($A9="",I9=""),"",IF(M9&lt;=I9,"REPONER","OK"))</f>
        <v/>
      </c>
      <c r="O9" s="12">
        <f>IF($A9="","",M9*N(F9))</f>
        <v/>
      </c>
      <c r="P9" s="13">
        <f>IF($A9="","",IF(SUMPRODUCT(MAX((Ingresos!$D$2:$D$3001=$A9)*Ingresos!$A$2:$A$3001))=0,"",SUMPRODUCT(MAX((Ingresos!$D$2:$D$3001=$A9)*Ingresos!$A$2:$A$3001))))</f>
        <v/>
      </c>
      <c r="Q9" s="11">
        <f>IF($A9="","",SUMIFS(Salidas!$E$2:$E$3001,Salidas!$B$2:$B$3001,$A9,Salidas!$D$2:$D$3001,"Venta"))</f>
        <v/>
      </c>
      <c r="R9" s="14">
        <f>IF($A9="","",IF(Q9=0,"",M9/(Q9/Resumen!$C$5)))</f>
        <v/>
      </c>
      <c r="S9" s="12">
        <f>IF($A9="","",Q9*N(F9))</f>
        <v/>
      </c>
      <c r="T9" s="11">
        <f>IF($A9="","",SUMIFS(Salidas!$E$2:$E$3001,Salidas!$B$2:$B$3001,$A9,Salidas!$D$2:$D$3001,"Merma"))</f>
        <v/>
      </c>
      <c r="U9" s="12">
        <f>IF($A9="","",N(J9)*N(F9))</f>
        <v/>
      </c>
      <c r="V9" s="12">
        <f>IF(OR($A9="",G9=""),"",Q9*(G9/1.19-N(F9)))</f>
        <v/>
      </c>
    </row>
    <row r="10">
      <c r="A10" s="7" t="n"/>
      <c r="B10" s="7" t="n"/>
      <c r="C10" s="8" t="n"/>
      <c r="D10" s="8" t="n"/>
      <c r="E10" s="8" t="n"/>
      <c r="F10" s="9" t="n"/>
      <c r="G10" s="9" t="n"/>
      <c r="H10" s="10">
        <f>IF(OR(F10="",G10=""),"",(G10/1.19-F10)/(G10/1.19))</f>
        <v/>
      </c>
      <c r="I10" s="8" t="n"/>
      <c r="J10" s="8" t="n"/>
      <c r="K10" s="11">
        <f>IF($A10="","",SUMIFS(Ingresos!$F$2:$F$3001,Ingresos!$D$2:$D$3001,$A10))</f>
        <v/>
      </c>
      <c r="L10" s="11">
        <f>IF($A10="","",SUMIFS(Salidas!$E$2:$E$3001,Salidas!$B$2:$B$3001,$A10))</f>
        <v/>
      </c>
      <c r="M10" s="11">
        <f>IF($A10="","",N(J10)+K10-L10)</f>
        <v/>
      </c>
      <c r="N10" s="11">
        <f>IF(OR($A10="",I10=""),"",IF(M10&lt;=I10,"REPONER","OK"))</f>
        <v/>
      </c>
      <c r="O10" s="12">
        <f>IF($A10="","",M10*N(F10))</f>
        <v/>
      </c>
      <c r="P10" s="13">
        <f>IF($A10="","",IF(SUMPRODUCT(MAX((Ingresos!$D$2:$D$3001=$A10)*Ingresos!$A$2:$A$3001))=0,"",SUMPRODUCT(MAX((Ingresos!$D$2:$D$3001=$A10)*Ingresos!$A$2:$A$3001))))</f>
        <v/>
      </c>
      <c r="Q10" s="11">
        <f>IF($A10="","",SUMIFS(Salidas!$E$2:$E$3001,Salidas!$B$2:$B$3001,$A10,Salidas!$D$2:$D$3001,"Venta"))</f>
        <v/>
      </c>
      <c r="R10" s="14">
        <f>IF($A10="","",IF(Q10=0,"",M10/(Q10/Resumen!$C$5)))</f>
        <v/>
      </c>
      <c r="S10" s="12">
        <f>IF($A10="","",Q10*N(F10))</f>
        <v/>
      </c>
      <c r="T10" s="11">
        <f>IF($A10="","",SUMIFS(Salidas!$E$2:$E$3001,Salidas!$B$2:$B$3001,$A10,Salidas!$D$2:$D$3001,"Merma"))</f>
        <v/>
      </c>
      <c r="U10" s="12">
        <f>IF($A10="","",N(J10)*N(F10))</f>
        <v/>
      </c>
      <c r="V10" s="12">
        <f>IF(OR($A10="",G10=""),"",Q10*(G10/1.19-N(F10)))</f>
        <v/>
      </c>
    </row>
    <row r="11">
      <c r="A11" s="7" t="n"/>
      <c r="B11" s="7" t="n"/>
      <c r="C11" s="8" t="n"/>
      <c r="D11" s="8" t="n"/>
      <c r="E11" s="8" t="n"/>
      <c r="F11" s="9" t="n"/>
      <c r="G11" s="9" t="n"/>
      <c r="H11" s="10">
        <f>IF(OR(F11="",G11=""),"",(G11/1.19-F11)/(G11/1.19))</f>
        <v/>
      </c>
      <c r="I11" s="8" t="n"/>
      <c r="J11" s="8" t="n"/>
      <c r="K11" s="11">
        <f>IF($A11="","",SUMIFS(Ingresos!$F$2:$F$3001,Ingresos!$D$2:$D$3001,$A11))</f>
        <v/>
      </c>
      <c r="L11" s="11">
        <f>IF($A11="","",SUMIFS(Salidas!$E$2:$E$3001,Salidas!$B$2:$B$3001,$A11))</f>
        <v/>
      </c>
      <c r="M11" s="11">
        <f>IF($A11="","",N(J11)+K11-L11)</f>
        <v/>
      </c>
      <c r="N11" s="11">
        <f>IF(OR($A11="",I11=""),"",IF(M11&lt;=I11,"REPONER","OK"))</f>
        <v/>
      </c>
      <c r="O11" s="12">
        <f>IF($A11="","",M11*N(F11))</f>
        <v/>
      </c>
      <c r="P11" s="13">
        <f>IF($A11="","",IF(SUMPRODUCT(MAX((Ingresos!$D$2:$D$3001=$A11)*Ingresos!$A$2:$A$3001))=0,"",SUMPRODUCT(MAX((Ingresos!$D$2:$D$3001=$A11)*Ingresos!$A$2:$A$3001))))</f>
        <v/>
      </c>
      <c r="Q11" s="11">
        <f>IF($A11="","",SUMIFS(Salidas!$E$2:$E$3001,Salidas!$B$2:$B$3001,$A11,Salidas!$D$2:$D$3001,"Venta"))</f>
        <v/>
      </c>
      <c r="R11" s="14">
        <f>IF($A11="","",IF(Q11=0,"",M11/(Q11/Resumen!$C$5)))</f>
        <v/>
      </c>
      <c r="S11" s="12">
        <f>IF($A11="","",Q11*N(F11))</f>
        <v/>
      </c>
      <c r="T11" s="11">
        <f>IF($A11="","",SUMIFS(Salidas!$E$2:$E$3001,Salidas!$B$2:$B$3001,$A11,Salidas!$D$2:$D$3001,"Merma"))</f>
        <v/>
      </c>
      <c r="U11" s="12">
        <f>IF($A11="","",N(J11)*N(F11))</f>
        <v/>
      </c>
      <c r="V11" s="12">
        <f>IF(OR($A11="",G11=""),"",Q11*(G11/1.19-N(F11)))</f>
        <v/>
      </c>
    </row>
    <row r="12">
      <c r="A12" s="7" t="n"/>
      <c r="B12" s="7" t="n"/>
      <c r="C12" s="8" t="n"/>
      <c r="D12" s="8" t="n"/>
      <c r="E12" s="8" t="n"/>
      <c r="F12" s="9" t="n"/>
      <c r="G12" s="9" t="n"/>
      <c r="H12" s="10">
        <f>IF(OR(F12="",G12=""),"",(G12/1.19-F12)/(G12/1.19))</f>
        <v/>
      </c>
      <c r="I12" s="8" t="n"/>
      <c r="J12" s="8" t="n"/>
      <c r="K12" s="11">
        <f>IF($A12="","",SUMIFS(Ingresos!$F$2:$F$3001,Ingresos!$D$2:$D$3001,$A12))</f>
        <v/>
      </c>
      <c r="L12" s="11">
        <f>IF($A12="","",SUMIFS(Salidas!$E$2:$E$3001,Salidas!$B$2:$B$3001,$A12))</f>
        <v/>
      </c>
      <c r="M12" s="11">
        <f>IF($A12="","",N(J12)+K12-L12)</f>
        <v/>
      </c>
      <c r="N12" s="11">
        <f>IF(OR($A12="",I12=""),"",IF(M12&lt;=I12,"REPONER","OK"))</f>
        <v/>
      </c>
      <c r="O12" s="12">
        <f>IF($A12="","",M12*N(F12))</f>
        <v/>
      </c>
      <c r="P12" s="13">
        <f>IF($A12="","",IF(SUMPRODUCT(MAX((Ingresos!$D$2:$D$3001=$A12)*Ingresos!$A$2:$A$3001))=0,"",SUMPRODUCT(MAX((Ingresos!$D$2:$D$3001=$A12)*Ingresos!$A$2:$A$3001))))</f>
        <v/>
      </c>
      <c r="Q12" s="11">
        <f>IF($A12="","",SUMIFS(Salidas!$E$2:$E$3001,Salidas!$B$2:$B$3001,$A12,Salidas!$D$2:$D$3001,"Venta"))</f>
        <v/>
      </c>
      <c r="R12" s="14">
        <f>IF($A12="","",IF(Q12=0,"",M12/(Q12/Resumen!$C$5)))</f>
        <v/>
      </c>
      <c r="S12" s="12">
        <f>IF($A12="","",Q12*N(F12))</f>
        <v/>
      </c>
      <c r="T12" s="11">
        <f>IF($A12="","",SUMIFS(Salidas!$E$2:$E$3001,Salidas!$B$2:$B$3001,$A12,Salidas!$D$2:$D$3001,"Merma"))</f>
        <v/>
      </c>
      <c r="U12" s="12">
        <f>IF($A12="","",N(J12)*N(F12))</f>
        <v/>
      </c>
      <c r="V12" s="12">
        <f>IF(OR($A12="",G12=""),"",Q12*(G12/1.19-N(F12)))</f>
        <v/>
      </c>
    </row>
    <row r="13">
      <c r="A13" s="7" t="n"/>
      <c r="B13" s="7" t="n"/>
      <c r="C13" s="8" t="n"/>
      <c r="D13" s="8" t="n"/>
      <c r="E13" s="8" t="n"/>
      <c r="F13" s="9" t="n"/>
      <c r="G13" s="9" t="n"/>
      <c r="H13" s="10">
        <f>IF(OR(F13="",G13=""),"",(G13/1.19-F13)/(G13/1.19))</f>
        <v/>
      </c>
      <c r="I13" s="8" t="n"/>
      <c r="J13" s="8" t="n"/>
      <c r="K13" s="11">
        <f>IF($A13="","",SUMIFS(Ingresos!$F$2:$F$3001,Ingresos!$D$2:$D$3001,$A13))</f>
        <v/>
      </c>
      <c r="L13" s="11">
        <f>IF($A13="","",SUMIFS(Salidas!$E$2:$E$3001,Salidas!$B$2:$B$3001,$A13))</f>
        <v/>
      </c>
      <c r="M13" s="11">
        <f>IF($A13="","",N(J13)+K13-L13)</f>
        <v/>
      </c>
      <c r="N13" s="11">
        <f>IF(OR($A13="",I13=""),"",IF(M13&lt;=I13,"REPONER","OK"))</f>
        <v/>
      </c>
      <c r="O13" s="12">
        <f>IF($A13="","",M13*N(F13))</f>
        <v/>
      </c>
      <c r="P13" s="13">
        <f>IF($A13="","",IF(SUMPRODUCT(MAX((Ingresos!$D$2:$D$3001=$A13)*Ingresos!$A$2:$A$3001))=0,"",SUMPRODUCT(MAX((Ingresos!$D$2:$D$3001=$A13)*Ingresos!$A$2:$A$3001))))</f>
        <v/>
      </c>
      <c r="Q13" s="11">
        <f>IF($A13="","",SUMIFS(Salidas!$E$2:$E$3001,Salidas!$B$2:$B$3001,$A13,Salidas!$D$2:$D$3001,"Venta"))</f>
        <v/>
      </c>
      <c r="R13" s="14">
        <f>IF($A13="","",IF(Q13=0,"",M13/(Q13/Resumen!$C$5)))</f>
        <v/>
      </c>
      <c r="S13" s="12">
        <f>IF($A13="","",Q13*N(F13))</f>
        <v/>
      </c>
      <c r="T13" s="11">
        <f>IF($A13="","",SUMIFS(Salidas!$E$2:$E$3001,Salidas!$B$2:$B$3001,$A13,Salidas!$D$2:$D$3001,"Merma"))</f>
        <v/>
      </c>
      <c r="U13" s="12">
        <f>IF($A13="","",N(J13)*N(F13))</f>
        <v/>
      </c>
      <c r="V13" s="12">
        <f>IF(OR($A13="",G13=""),"",Q13*(G13/1.19-N(F13)))</f>
        <v/>
      </c>
    </row>
    <row r="14">
      <c r="A14" s="7" t="n"/>
      <c r="B14" s="7" t="n"/>
      <c r="C14" s="8" t="n"/>
      <c r="D14" s="8" t="n"/>
      <c r="E14" s="8" t="n"/>
      <c r="F14" s="9" t="n"/>
      <c r="G14" s="9" t="n"/>
      <c r="H14" s="10">
        <f>IF(OR(F14="",G14=""),"",(G14/1.19-F14)/(G14/1.19))</f>
        <v/>
      </c>
      <c r="I14" s="8" t="n"/>
      <c r="J14" s="8" t="n"/>
      <c r="K14" s="11">
        <f>IF($A14="","",SUMIFS(Ingresos!$F$2:$F$3001,Ingresos!$D$2:$D$3001,$A14))</f>
        <v/>
      </c>
      <c r="L14" s="11">
        <f>IF($A14="","",SUMIFS(Salidas!$E$2:$E$3001,Salidas!$B$2:$B$3001,$A14))</f>
        <v/>
      </c>
      <c r="M14" s="11">
        <f>IF($A14="","",N(J14)+K14-L14)</f>
        <v/>
      </c>
      <c r="N14" s="11">
        <f>IF(OR($A14="",I14=""),"",IF(M14&lt;=I14,"REPONER","OK"))</f>
        <v/>
      </c>
      <c r="O14" s="12">
        <f>IF($A14="","",M14*N(F14))</f>
        <v/>
      </c>
      <c r="P14" s="13">
        <f>IF($A14="","",IF(SUMPRODUCT(MAX((Ingresos!$D$2:$D$3001=$A14)*Ingresos!$A$2:$A$3001))=0,"",SUMPRODUCT(MAX((Ingresos!$D$2:$D$3001=$A14)*Ingresos!$A$2:$A$3001))))</f>
        <v/>
      </c>
      <c r="Q14" s="11">
        <f>IF($A14="","",SUMIFS(Salidas!$E$2:$E$3001,Salidas!$B$2:$B$3001,$A14,Salidas!$D$2:$D$3001,"Venta"))</f>
        <v/>
      </c>
      <c r="R14" s="14">
        <f>IF($A14="","",IF(Q14=0,"",M14/(Q14/Resumen!$C$5)))</f>
        <v/>
      </c>
      <c r="S14" s="12">
        <f>IF($A14="","",Q14*N(F14))</f>
        <v/>
      </c>
      <c r="T14" s="11">
        <f>IF($A14="","",SUMIFS(Salidas!$E$2:$E$3001,Salidas!$B$2:$B$3001,$A14,Salidas!$D$2:$D$3001,"Merma"))</f>
        <v/>
      </c>
      <c r="U14" s="12">
        <f>IF($A14="","",N(J14)*N(F14))</f>
        <v/>
      </c>
      <c r="V14" s="12">
        <f>IF(OR($A14="",G14=""),"",Q14*(G14/1.19-N(F14)))</f>
        <v/>
      </c>
    </row>
    <row r="15">
      <c r="A15" s="7" t="n"/>
      <c r="B15" s="7" t="n"/>
      <c r="C15" s="8" t="n"/>
      <c r="D15" s="8" t="n"/>
      <c r="E15" s="8" t="n"/>
      <c r="F15" s="9" t="n"/>
      <c r="G15" s="9" t="n"/>
      <c r="H15" s="10">
        <f>IF(OR(F15="",G15=""),"",(G15/1.19-F15)/(G15/1.19))</f>
        <v/>
      </c>
      <c r="I15" s="8" t="n"/>
      <c r="J15" s="8" t="n"/>
      <c r="K15" s="11">
        <f>IF($A15="","",SUMIFS(Ingresos!$F$2:$F$3001,Ingresos!$D$2:$D$3001,$A15))</f>
        <v/>
      </c>
      <c r="L15" s="11">
        <f>IF($A15="","",SUMIFS(Salidas!$E$2:$E$3001,Salidas!$B$2:$B$3001,$A15))</f>
        <v/>
      </c>
      <c r="M15" s="11">
        <f>IF($A15="","",N(J15)+K15-L15)</f>
        <v/>
      </c>
      <c r="N15" s="11">
        <f>IF(OR($A15="",I15=""),"",IF(M15&lt;=I15,"REPONER","OK"))</f>
        <v/>
      </c>
      <c r="O15" s="12">
        <f>IF($A15="","",M15*N(F15))</f>
        <v/>
      </c>
      <c r="P15" s="13">
        <f>IF($A15="","",IF(SUMPRODUCT(MAX((Ingresos!$D$2:$D$3001=$A15)*Ingresos!$A$2:$A$3001))=0,"",SUMPRODUCT(MAX((Ingresos!$D$2:$D$3001=$A15)*Ingresos!$A$2:$A$3001))))</f>
        <v/>
      </c>
      <c r="Q15" s="11">
        <f>IF($A15="","",SUMIFS(Salidas!$E$2:$E$3001,Salidas!$B$2:$B$3001,$A15,Salidas!$D$2:$D$3001,"Venta"))</f>
        <v/>
      </c>
      <c r="R15" s="14">
        <f>IF($A15="","",IF(Q15=0,"",M15/(Q15/Resumen!$C$5)))</f>
        <v/>
      </c>
      <c r="S15" s="12">
        <f>IF($A15="","",Q15*N(F15))</f>
        <v/>
      </c>
      <c r="T15" s="11">
        <f>IF($A15="","",SUMIFS(Salidas!$E$2:$E$3001,Salidas!$B$2:$B$3001,$A15,Salidas!$D$2:$D$3001,"Merma"))</f>
        <v/>
      </c>
      <c r="U15" s="12">
        <f>IF($A15="","",N(J15)*N(F15))</f>
        <v/>
      </c>
      <c r="V15" s="12">
        <f>IF(OR($A15="",G15=""),"",Q15*(G15/1.19-N(F15)))</f>
        <v/>
      </c>
    </row>
    <row r="16">
      <c r="A16" s="7" t="n"/>
      <c r="B16" s="7" t="n"/>
      <c r="C16" s="8" t="n"/>
      <c r="D16" s="8" t="n"/>
      <c r="E16" s="8" t="n"/>
      <c r="F16" s="9" t="n"/>
      <c r="G16" s="9" t="n"/>
      <c r="H16" s="10">
        <f>IF(OR(F16="",G16=""),"",(G16/1.19-F16)/(G16/1.19))</f>
        <v/>
      </c>
      <c r="I16" s="8" t="n"/>
      <c r="J16" s="8" t="n"/>
      <c r="K16" s="11">
        <f>IF($A16="","",SUMIFS(Ingresos!$F$2:$F$3001,Ingresos!$D$2:$D$3001,$A16))</f>
        <v/>
      </c>
      <c r="L16" s="11">
        <f>IF($A16="","",SUMIFS(Salidas!$E$2:$E$3001,Salidas!$B$2:$B$3001,$A16))</f>
        <v/>
      </c>
      <c r="M16" s="11">
        <f>IF($A16="","",N(J16)+K16-L16)</f>
        <v/>
      </c>
      <c r="N16" s="11">
        <f>IF(OR($A16="",I16=""),"",IF(M16&lt;=I16,"REPONER","OK"))</f>
        <v/>
      </c>
      <c r="O16" s="12">
        <f>IF($A16="","",M16*N(F16))</f>
        <v/>
      </c>
      <c r="P16" s="13">
        <f>IF($A16="","",IF(SUMPRODUCT(MAX((Ingresos!$D$2:$D$3001=$A16)*Ingresos!$A$2:$A$3001))=0,"",SUMPRODUCT(MAX((Ingresos!$D$2:$D$3001=$A16)*Ingresos!$A$2:$A$3001))))</f>
        <v/>
      </c>
      <c r="Q16" s="11">
        <f>IF($A16="","",SUMIFS(Salidas!$E$2:$E$3001,Salidas!$B$2:$B$3001,$A16,Salidas!$D$2:$D$3001,"Venta"))</f>
        <v/>
      </c>
      <c r="R16" s="14">
        <f>IF($A16="","",IF(Q16=0,"",M16/(Q16/Resumen!$C$5)))</f>
        <v/>
      </c>
      <c r="S16" s="12">
        <f>IF($A16="","",Q16*N(F16))</f>
        <v/>
      </c>
      <c r="T16" s="11">
        <f>IF($A16="","",SUMIFS(Salidas!$E$2:$E$3001,Salidas!$B$2:$B$3001,$A16,Salidas!$D$2:$D$3001,"Merma"))</f>
        <v/>
      </c>
      <c r="U16" s="12">
        <f>IF($A16="","",N(J16)*N(F16))</f>
        <v/>
      </c>
      <c r="V16" s="12">
        <f>IF(OR($A16="",G16=""),"",Q16*(G16/1.19-N(F16)))</f>
        <v/>
      </c>
    </row>
    <row r="17">
      <c r="A17" s="7" t="n"/>
      <c r="B17" s="7" t="n"/>
      <c r="C17" s="8" t="n"/>
      <c r="D17" s="8" t="n"/>
      <c r="E17" s="8" t="n"/>
      <c r="F17" s="9" t="n"/>
      <c r="G17" s="9" t="n"/>
      <c r="H17" s="10">
        <f>IF(OR(F17="",G17=""),"",(G17/1.19-F17)/(G17/1.19))</f>
        <v/>
      </c>
      <c r="I17" s="8" t="n"/>
      <c r="J17" s="8" t="n"/>
      <c r="K17" s="11">
        <f>IF($A17="","",SUMIFS(Ingresos!$F$2:$F$3001,Ingresos!$D$2:$D$3001,$A17))</f>
        <v/>
      </c>
      <c r="L17" s="11">
        <f>IF($A17="","",SUMIFS(Salidas!$E$2:$E$3001,Salidas!$B$2:$B$3001,$A17))</f>
        <v/>
      </c>
      <c r="M17" s="11">
        <f>IF($A17="","",N(J17)+K17-L17)</f>
        <v/>
      </c>
      <c r="N17" s="11">
        <f>IF(OR($A17="",I17=""),"",IF(M17&lt;=I17,"REPONER","OK"))</f>
        <v/>
      </c>
      <c r="O17" s="12">
        <f>IF($A17="","",M17*N(F17))</f>
        <v/>
      </c>
      <c r="P17" s="13">
        <f>IF($A17="","",IF(SUMPRODUCT(MAX((Ingresos!$D$2:$D$3001=$A17)*Ingresos!$A$2:$A$3001))=0,"",SUMPRODUCT(MAX((Ingresos!$D$2:$D$3001=$A17)*Ingresos!$A$2:$A$3001))))</f>
        <v/>
      </c>
      <c r="Q17" s="11">
        <f>IF($A17="","",SUMIFS(Salidas!$E$2:$E$3001,Salidas!$B$2:$B$3001,$A17,Salidas!$D$2:$D$3001,"Venta"))</f>
        <v/>
      </c>
      <c r="R17" s="14">
        <f>IF($A17="","",IF(Q17=0,"",M17/(Q17/Resumen!$C$5)))</f>
        <v/>
      </c>
      <c r="S17" s="12">
        <f>IF($A17="","",Q17*N(F17))</f>
        <v/>
      </c>
      <c r="T17" s="11">
        <f>IF($A17="","",SUMIFS(Salidas!$E$2:$E$3001,Salidas!$B$2:$B$3001,$A17,Salidas!$D$2:$D$3001,"Merma"))</f>
        <v/>
      </c>
      <c r="U17" s="12">
        <f>IF($A17="","",N(J17)*N(F17))</f>
        <v/>
      </c>
      <c r="V17" s="12">
        <f>IF(OR($A17="",G17=""),"",Q17*(G17/1.19-N(F17)))</f>
        <v/>
      </c>
    </row>
    <row r="18">
      <c r="A18" s="7" t="n"/>
      <c r="B18" s="7" t="n"/>
      <c r="C18" s="8" t="n"/>
      <c r="D18" s="8" t="n"/>
      <c r="E18" s="8" t="n"/>
      <c r="F18" s="9" t="n"/>
      <c r="G18" s="9" t="n"/>
      <c r="H18" s="10">
        <f>IF(OR(F18="",G18=""),"",(G18/1.19-F18)/(G18/1.19))</f>
        <v/>
      </c>
      <c r="I18" s="8" t="n"/>
      <c r="J18" s="8" t="n"/>
      <c r="K18" s="11">
        <f>IF($A18="","",SUMIFS(Ingresos!$F$2:$F$3001,Ingresos!$D$2:$D$3001,$A18))</f>
        <v/>
      </c>
      <c r="L18" s="11">
        <f>IF($A18="","",SUMIFS(Salidas!$E$2:$E$3001,Salidas!$B$2:$B$3001,$A18))</f>
        <v/>
      </c>
      <c r="M18" s="11">
        <f>IF($A18="","",N(J18)+K18-L18)</f>
        <v/>
      </c>
      <c r="N18" s="11">
        <f>IF(OR($A18="",I18=""),"",IF(M18&lt;=I18,"REPONER","OK"))</f>
        <v/>
      </c>
      <c r="O18" s="12">
        <f>IF($A18="","",M18*N(F18))</f>
        <v/>
      </c>
      <c r="P18" s="13">
        <f>IF($A18="","",IF(SUMPRODUCT(MAX((Ingresos!$D$2:$D$3001=$A18)*Ingresos!$A$2:$A$3001))=0,"",SUMPRODUCT(MAX((Ingresos!$D$2:$D$3001=$A18)*Ingresos!$A$2:$A$3001))))</f>
        <v/>
      </c>
      <c r="Q18" s="11">
        <f>IF($A18="","",SUMIFS(Salidas!$E$2:$E$3001,Salidas!$B$2:$B$3001,$A18,Salidas!$D$2:$D$3001,"Venta"))</f>
        <v/>
      </c>
      <c r="R18" s="14">
        <f>IF($A18="","",IF(Q18=0,"",M18/(Q18/Resumen!$C$5)))</f>
        <v/>
      </c>
      <c r="S18" s="12">
        <f>IF($A18="","",Q18*N(F18))</f>
        <v/>
      </c>
      <c r="T18" s="11">
        <f>IF($A18="","",SUMIFS(Salidas!$E$2:$E$3001,Salidas!$B$2:$B$3001,$A18,Salidas!$D$2:$D$3001,"Merma"))</f>
        <v/>
      </c>
      <c r="U18" s="12">
        <f>IF($A18="","",N(J18)*N(F18))</f>
        <v/>
      </c>
      <c r="V18" s="12">
        <f>IF(OR($A18="",G18=""),"",Q18*(G18/1.19-N(F18)))</f>
        <v/>
      </c>
    </row>
    <row r="19">
      <c r="A19" s="7" t="n"/>
      <c r="B19" s="7" t="n"/>
      <c r="C19" s="8" t="n"/>
      <c r="D19" s="8" t="n"/>
      <c r="E19" s="8" t="n"/>
      <c r="F19" s="9" t="n"/>
      <c r="G19" s="9" t="n"/>
      <c r="H19" s="10">
        <f>IF(OR(F19="",G19=""),"",(G19/1.19-F19)/(G19/1.19))</f>
        <v/>
      </c>
      <c r="I19" s="8" t="n"/>
      <c r="J19" s="8" t="n"/>
      <c r="K19" s="11">
        <f>IF($A19="","",SUMIFS(Ingresos!$F$2:$F$3001,Ingresos!$D$2:$D$3001,$A19))</f>
        <v/>
      </c>
      <c r="L19" s="11">
        <f>IF($A19="","",SUMIFS(Salidas!$E$2:$E$3001,Salidas!$B$2:$B$3001,$A19))</f>
        <v/>
      </c>
      <c r="M19" s="11">
        <f>IF($A19="","",N(J19)+K19-L19)</f>
        <v/>
      </c>
      <c r="N19" s="11">
        <f>IF(OR($A19="",I19=""),"",IF(M19&lt;=I19,"REPONER","OK"))</f>
        <v/>
      </c>
      <c r="O19" s="12">
        <f>IF($A19="","",M19*N(F19))</f>
        <v/>
      </c>
      <c r="P19" s="13">
        <f>IF($A19="","",IF(SUMPRODUCT(MAX((Ingresos!$D$2:$D$3001=$A19)*Ingresos!$A$2:$A$3001))=0,"",SUMPRODUCT(MAX((Ingresos!$D$2:$D$3001=$A19)*Ingresos!$A$2:$A$3001))))</f>
        <v/>
      </c>
      <c r="Q19" s="11">
        <f>IF($A19="","",SUMIFS(Salidas!$E$2:$E$3001,Salidas!$B$2:$B$3001,$A19,Salidas!$D$2:$D$3001,"Venta"))</f>
        <v/>
      </c>
      <c r="R19" s="14">
        <f>IF($A19="","",IF(Q19=0,"",M19/(Q19/Resumen!$C$5)))</f>
        <v/>
      </c>
      <c r="S19" s="12">
        <f>IF($A19="","",Q19*N(F19))</f>
        <v/>
      </c>
      <c r="T19" s="11">
        <f>IF($A19="","",SUMIFS(Salidas!$E$2:$E$3001,Salidas!$B$2:$B$3001,$A19,Salidas!$D$2:$D$3001,"Merma"))</f>
        <v/>
      </c>
      <c r="U19" s="12">
        <f>IF($A19="","",N(J19)*N(F19))</f>
        <v/>
      </c>
      <c r="V19" s="12">
        <f>IF(OR($A19="",G19=""),"",Q19*(G19/1.19-N(F19)))</f>
        <v/>
      </c>
    </row>
    <row r="20">
      <c r="A20" s="7" t="n"/>
      <c r="B20" s="7" t="n"/>
      <c r="C20" s="8" t="n"/>
      <c r="D20" s="8" t="n"/>
      <c r="E20" s="8" t="n"/>
      <c r="F20" s="9" t="n"/>
      <c r="G20" s="9" t="n"/>
      <c r="H20" s="10">
        <f>IF(OR(F20="",G20=""),"",(G20/1.19-F20)/(G20/1.19))</f>
        <v/>
      </c>
      <c r="I20" s="8" t="n"/>
      <c r="J20" s="8" t="n"/>
      <c r="K20" s="11">
        <f>IF($A20="","",SUMIFS(Ingresos!$F$2:$F$3001,Ingresos!$D$2:$D$3001,$A20))</f>
        <v/>
      </c>
      <c r="L20" s="11">
        <f>IF($A20="","",SUMIFS(Salidas!$E$2:$E$3001,Salidas!$B$2:$B$3001,$A20))</f>
        <v/>
      </c>
      <c r="M20" s="11">
        <f>IF($A20="","",N(J20)+K20-L20)</f>
        <v/>
      </c>
      <c r="N20" s="11">
        <f>IF(OR($A20="",I20=""),"",IF(M20&lt;=I20,"REPONER","OK"))</f>
        <v/>
      </c>
      <c r="O20" s="12">
        <f>IF($A20="","",M20*N(F20))</f>
        <v/>
      </c>
      <c r="P20" s="13">
        <f>IF($A20="","",IF(SUMPRODUCT(MAX((Ingresos!$D$2:$D$3001=$A20)*Ingresos!$A$2:$A$3001))=0,"",SUMPRODUCT(MAX((Ingresos!$D$2:$D$3001=$A20)*Ingresos!$A$2:$A$3001))))</f>
        <v/>
      </c>
      <c r="Q20" s="11">
        <f>IF($A20="","",SUMIFS(Salidas!$E$2:$E$3001,Salidas!$B$2:$B$3001,$A20,Salidas!$D$2:$D$3001,"Venta"))</f>
        <v/>
      </c>
      <c r="R20" s="14">
        <f>IF($A20="","",IF(Q20=0,"",M20/(Q20/Resumen!$C$5)))</f>
        <v/>
      </c>
      <c r="S20" s="12">
        <f>IF($A20="","",Q20*N(F20))</f>
        <v/>
      </c>
      <c r="T20" s="11">
        <f>IF($A20="","",SUMIFS(Salidas!$E$2:$E$3001,Salidas!$B$2:$B$3001,$A20,Salidas!$D$2:$D$3001,"Merma"))</f>
        <v/>
      </c>
      <c r="U20" s="12">
        <f>IF($A20="","",N(J20)*N(F20))</f>
        <v/>
      </c>
      <c r="V20" s="12">
        <f>IF(OR($A20="",G20=""),"",Q20*(G20/1.19-N(F20)))</f>
        <v/>
      </c>
    </row>
    <row r="21">
      <c r="A21" s="7" t="n"/>
      <c r="B21" s="7" t="n"/>
      <c r="C21" s="8" t="n"/>
      <c r="D21" s="8" t="n"/>
      <c r="E21" s="8" t="n"/>
      <c r="F21" s="9" t="n"/>
      <c r="G21" s="9" t="n"/>
      <c r="H21" s="10">
        <f>IF(OR(F21="",G21=""),"",(G21/1.19-F21)/(G21/1.19))</f>
        <v/>
      </c>
      <c r="I21" s="8" t="n"/>
      <c r="J21" s="8" t="n"/>
      <c r="K21" s="11">
        <f>IF($A21="","",SUMIFS(Ingresos!$F$2:$F$3001,Ingresos!$D$2:$D$3001,$A21))</f>
        <v/>
      </c>
      <c r="L21" s="11">
        <f>IF($A21="","",SUMIFS(Salidas!$E$2:$E$3001,Salidas!$B$2:$B$3001,$A21))</f>
        <v/>
      </c>
      <c r="M21" s="11">
        <f>IF($A21="","",N(J21)+K21-L21)</f>
        <v/>
      </c>
      <c r="N21" s="11">
        <f>IF(OR($A21="",I21=""),"",IF(M21&lt;=I21,"REPONER","OK"))</f>
        <v/>
      </c>
      <c r="O21" s="12">
        <f>IF($A21="","",M21*N(F21))</f>
        <v/>
      </c>
      <c r="P21" s="13">
        <f>IF($A21="","",IF(SUMPRODUCT(MAX((Ingresos!$D$2:$D$3001=$A21)*Ingresos!$A$2:$A$3001))=0,"",SUMPRODUCT(MAX((Ingresos!$D$2:$D$3001=$A21)*Ingresos!$A$2:$A$3001))))</f>
        <v/>
      </c>
      <c r="Q21" s="11">
        <f>IF($A21="","",SUMIFS(Salidas!$E$2:$E$3001,Salidas!$B$2:$B$3001,$A21,Salidas!$D$2:$D$3001,"Venta"))</f>
        <v/>
      </c>
      <c r="R21" s="14">
        <f>IF($A21="","",IF(Q21=0,"",M21/(Q21/Resumen!$C$5)))</f>
        <v/>
      </c>
      <c r="S21" s="12">
        <f>IF($A21="","",Q21*N(F21))</f>
        <v/>
      </c>
      <c r="T21" s="11">
        <f>IF($A21="","",SUMIFS(Salidas!$E$2:$E$3001,Salidas!$B$2:$B$3001,$A21,Salidas!$D$2:$D$3001,"Merma"))</f>
        <v/>
      </c>
      <c r="U21" s="12">
        <f>IF($A21="","",N(J21)*N(F21))</f>
        <v/>
      </c>
      <c r="V21" s="12">
        <f>IF(OR($A21="",G21=""),"",Q21*(G21/1.19-N(F21)))</f>
        <v/>
      </c>
    </row>
    <row r="22">
      <c r="A22" s="7" t="n"/>
      <c r="B22" s="7" t="n"/>
      <c r="C22" s="8" t="n"/>
      <c r="D22" s="8" t="n"/>
      <c r="E22" s="8" t="n"/>
      <c r="F22" s="9" t="n"/>
      <c r="G22" s="9" t="n"/>
      <c r="H22" s="10">
        <f>IF(OR(F22="",G22=""),"",(G22/1.19-F22)/(G22/1.19))</f>
        <v/>
      </c>
      <c r="I22" s="8" t="n"/>
      <c r="J22" s="8" t="n"/>
      <c r="K22" s="11">
        <f>IF($A22="","",SUMIFS(Ingresos!$F$2:$F$3001,Ingresos!$D$2:$D$3001,$A22))</f>
        <v/>
      </c>
      <c r="L22" s="11">
        <f>IF($A22="","",SUMIFS(Salidas!$E$2:$E$3001,Salidas!$B$2:$B$3001,$A22))</f>
        <v/>
      </c>
      <c r="M22" s="11">
        <f>IF($A22="","",N(J22)+K22-L22)</f>
        <v/>
      </c>
      <c r="N22" s="11">
        <f>IF(OR($A22="",I22=""),"",IF(M22&lt;=I22,"REPONER","OK"))</f>
        <v/>
      </c>
      <c r="O22" s="12">
        <f>IF($A22="","",M22*N(F22))</f>
        <v/>
      </c>
      <c r="P22" s="13">
        <f>IF($A22="","",IF(SUMPRODUCT(MAX((Ingresos!$D$2:$D$3001=$A22)*Ingresos!$A$2:$A$3001))=0,"",SUMPRODUCT(MAX((Ingresos!$D$2:$D$3001=$A22)*Ingresos!$A$2:$A$3001))))</f>
        <v/>
      </c>
      <c r="Q22" s="11">
        <f>IF($A22="","",SUMIFS(Salidas!$E$2:$E$3001,Salidas!$B$2:$B$3001,$A22,Salidas!$D$2:$D$3001,"Venta"))</f>
        <v/>
      </c>
      <c r="R22" s="14">
        <f>IF($A22="","",IF(Q22=0,"",M22/(Q22/Resumen!$C$5)))</f>
        <v/>
      </c>
      <c r="S22" s="12">
        <f>IF($A22="","",Q22*N(F22))</f>
        <v/>
      </c>
      <c r="T22" s="11">
        <f>IF($A22="","",SUMIFS(Salidas!$E$2:$E$3001,Salidas!$B$2:$B$3001,$A22,Salidas!$D$2:$D$3001,"Merma"))</f>
        <v/>
      </c>
      <c r="U22" s="12">
        <f>IF($A22="","",N(J22)*N(F22))</f>
        <v/>
      </c>
      <c r="V22" s="12">
        <f>IF(OR($A22="",G22=""),"",Q22*(G22/1.19-N(F22)))</f>
        <v/>
      </c>
    </row>
    <row r="23">
      <c r="A23" s="7" t="n"/>
      <c r="B23" s="7" t="n"/>
      <c r="C23" s="8" t="n"/>
      <c r="D23" s="8" t="n"/>
      <c r="E23" s="8" t="n"/>
      <c r="F23" s="9" t="n"/>
      <c r="G23" s="9" t="n"/>
      <c r="H23" s="10">
        <f>IF(OR(F23="",G23=""),"",(G23/1.19-F23)/(G23/1.19))</f>
        <v/>
      </c>
      <c r="I23" s="8" t="n"/>
      <c r="J23" s="8" t="n"/>
      <c r="K23" s="11">
        <f>IF($A23="","",SUMIFS(Ingresos!$F$2:$F$3001,Ingresos!$D$2:$D$3001,$A23))</f>
        <v/>
      </c>
      <c r="L23" s="11">
        <f>IF($A23="","",SUMIFS(Salidas!$E$2:$E$3001,Salidas!$B$2:$B$3001,$A23))</f>
        <v/>
      </c>
      <c r="M23" s="11">
        <f>IF($A23="","",N(J23)+K23-L23)</f>
        <v/>
      </c>
      <c r="N23" s="11">
        <f>IF(OR($A23="",I23=""),"",IF(M23&lt;=I23,"REPONER","OK"))</f>
        <v/>
      </c>
      <c r="O23" s="12">
        <f>IF($A23="","",M23*N(F23))</f>
        <v/>
      </c>
      <c r="P23" s="13">
        <f>IF($A23="","",IF(SUMPRODUCT(MAX((Ingresos!$D$2:$D$3001=$A23)*Ingresos!$A$2:$A$3001))=0,"",SUMPRODUCT(MAX((Ingresos!$D$2:$D$3001=$A23)*Ingresos!$A$2:$A$3001))))</f>
        <v/>
      </c>
      <c r="Q23" s="11">
        <f>IF($A23="","",SUMIFS(Salidas!$E$2:$E$3001,Salidas!$B$2:$B$3001,$A23,Salidas!$D$2:$D$3001,"Venta"))</f>
        <v/>
      </c>
      <c r="R23" s="14">
        <f>IF($A23="","",IF(Q23=0,"",M23/(Q23/Resumen!$C$5)))</f>
        <v/>
      </c>
      <c r="S23" s="12">
        <f>IF($A23="","",Q23*N(F23))</f>
        <v/>
      </c>
      <c r="T23" s="11">
        <f>IF($A23="","",SUMIFS(Salidas!$E$2:$E$3001,Salidas!$B$2:$B$3001,$A23,Salidas!$D$2:$D$3001,"Merma"))</f>
        <v/>
      </c>
      <c r="U23" s="12">
        <f>IF($A23="","",N(J23)*N(F23))</f>
        <v/>
      </c>
      <c r="V23" s="12">
        <f>IF(OR($A23="",G23=""),"",Q23*(G23/1.19-N(F23)))</f>
        <v/>
      </c>
    </row>
    <row r="24">
      <c r="A24" s="7" t="n"/>
      <c r="B24" s="7" t="n"/>
      <c r="C24" s="8" t="n"/>
      <c r="D24" s="8" t="n"/>
      <c r="E24" s="8" t="n"/>
      <c r="F24" s="9" t="n"/>
      <c r="G24" s="9" t="n"/>
      <c r="H24" s="10">
        <f>IF(OR(F24="",G24=""),"",(G24/1.19-F24)/(G24/1.19))</f>
        <v/>
      </c>
      <c r="I24" s="8" t="n"/>
      <c r="J24" s="8" t="n"/>
      <c r="K24" s="11">
        <f>IF($A24="","",SUMIFS(Ingresos!$F$2:$F$3001,Ingresos!$D$2:$D$3001,$A24))</f>
        <v/>
      </c>
      <c r="L24" s="11">
        <f>IF($A24="","",SUMIFS(Salidas!$E$2:$E$3001,Salidas!$B$2:$B$3001,$A24))</f>
        <v/>
      </c>
      <c r="M24" s="11">
        <f>IF($A24="","",N(J24)+K24-L24)</f>
        <v/>
      </c>
      <c r="N24" s="11">
        <f>IF(OR($A24="",I24=""),"",IF(M24&lt;=I24,"REPONER","OK"))</f>
        <v/>
      </c>
      <c r="O24" s="12">
        <f>IF($A24="","",M24*N(F24))</f>
        <v/>
      </c>
      <c r="P24" s="13">
        <f>IF($A24="","",IF(SUMPRODUCT(MAX((Ingresos!$D$2:$D$3001=$A24)*Ingresos!$A$2:$A$3001))=0,"",SUMPRODUCT(MAX((Ingresos!$D$2:$D$3001=$A24)*Ingresos!$A$2:$A$3001))))</f>
        <v/>
      </c>
      <c r="Q24" s="11">
        <f>IF($A24="","",SUMIFS(Salidas!$E$2:$E$3001,Salidas!$B$2:$B$3001,$A24,Salidas!$D$2:$D$3001,"Venta"))</f>
        <v/>
      </c>
      <c r="R24" s="14">
        <f>IF($A24="","",IF(Q24=0,"",M24/(Q24/Resumen!$C$5)))</f>
        <v/>
      </c>
      <c r="S24" s="12">
        <f>IF($A24="","",Q24*N(F24))</f>
        <v/>
      </c>
      <c r="T24" s="11">
        <f>IF($A24="","",SUMIFS(Salidas!$E$2:$E$3001,Salidas!$B$2:$B$3001,$A24,Salidas!$D$2:$D$3001,"Merma"))</f>
        <v/>
      </c>
      <c r="U24" s="12">
        <f>IF($A24="","",N(J24)*N(F24))</f>
        <v/>
      </c>
      <c r="V24" s="12">
        <f>IF(OR($A24="",G24=""),"",Q24*(G24/1.19-N(F24)))</f>
        <v/>
      </c>
    </row>
    <row r="25">
      <c r="A25" s="7" t="n"/>
      <c r="B25" s="7" t="n"/>
      <c r="C25" s="8" t="n"/>
      <c r="D25" s="8" t="n"/>
      <c r="E25" s="8" t="n"/>
      <c r="F25" s="9" t="n"/>
      <c r="G25" s="9" t="n"/>
      <c r="H25" s="10">
        <f>IF(OR(F25="",G25=""),"",(G25/1.19-F25)/(G25/1.19))</f>
        <v/>
      </c>
      <c r="I25" s="8" t="n"/>
      <c r="J25" s="8" t="n"/>
      <c r="K25" s="11">
        <f>IF($A25="","",SUMIFS(Ingresos!$F$2:$F$3001,Ingresos!$D$2:$D$3001,$A25))</f>
        <v/>
      </c>
      <c r="L25" s="11">
        <f>IF($A25="","",SUMIFS(Salidas!$E$2:$E$3001,Salidas!$B$2:$B$3001,$A25))</f>
        <v/>
      </c>
      <c r="M25" s="11">
        <f>IF($A25="","",N(J25)+K25-L25)</f>
        <v/>
      </c>
      <c r="N25" s="11">
        <f>IF(OR($A25="",I25=""),"",IF(M25&lt;=I25,"REPONER","OK"))</f>
        <v/>
      </c>
      <c r="O25" s="12">
        <f>IF($A25="","",M25*N(F25))</f>
        <v/>
      </c>
      <c r="P25" s="13">
        <f>IF($A25="","",IF(SUMPRODUCT(MAX((Ingresos!$D$2:$D$3001=$A25)*Ingresos!$A$2:$A$3001))=0,"",SUMPRODUCT(MAX((Ingresos!$D$2:$D$3001=$A25)*Ingresos!$A$2:$A$3001))))</f>
        <v/>
      </c>
      <c r="Q25" s="11">
        <f>IF($A25="","",SUMIFS(Salidas!$E$2:$E$3001,Salidas!$B$2:$B$3001,$A25,Salidas!$D$2:$D$3001,"Venta"))</f>
        <v/>
      </c>
      <c r="R25" s="14">
        <f>IF($A25="","",IF(Q25=0,"",M25/(Q25/Resumen!$C$5)))</f>
        <v/>
      </c>
      <c r="S25" s="12">
        <f>IF($A25="","",Q25*N(F25))</f>
        <v/>
      </c>
      <c r="T25" s="11">
        <f>IF($A25="","",SUMIFS(Salidas!$E$2:$E$3001,Salidas!$B$2:$B$3001,$A25,Salidas!$D$2:$D$3001,"Merma"))</f>
        <v/>
      </c>
      <c r="U25" s="12">
        <f>IF($A25="","",N(J25)*N(F25))</f>
        <v/>
      </c>
      <c r="V25" s="12">
        <f>IF(OR($A25="",G25=""),"",Q25*(G25/1.19-N(F25)))</f>
        <v/>
      </c>
    </row>
    <row r="26">
      <c r="A26" s="7" t="n"/>
      <c r="B26" s="7" t="n"/>
      <c r="C26" s="8" t="n"/>
      <c r="D26" s="8" t="n"/>
      <c r="E26" s="8" t="n"/>
      <c r="F26" s="9" t="n"/>
      <c r="G26" s="9" t="n"/>
      <c r="H26" s="10">
        <f>IF(OR(F26="",G26=""),"",(G26/1.19-F26)/(G26/1.19))</f>
        <v/>
      </c>
      <c r="I26" s="8" t="n"/>
      <c r="J26" s="8" t="n"/>
      <c r="K26" s="11">
        <f>IF($A26="","",SUMIFS(Ingresos!$F$2:$F$3001,Ingresos!$D$2:$D$3001,$A26))</f>
        <v/>
      </c>
      <c r="L26" s="11">
        <f>IF($A26="","",SUMIFS(Salidas!$E$2:$E$3001,Salidas!$B$2:$B$3001,$A26))</f>
        <v/>
      </c>
      <c r="M26" s="11">
        <f>IF($A26="","",N(J26)+K26-L26)</f>
        <v/>
      </c>
      <c r="N26" s="11">
        <f>IF(OR($A26="",I26=""),"",IF(M26&lt;=I26,"REPONER","OK"))</f>
        <v/>
      </c>
      <c r="O26" s="12">
        <f>IF($A26="","",M26*N(F26))</f>
        <v/>
      </c>
      <c r="P26" s="13">
        <f>IF($A26="","",IF(SUMPRODUCT(MAX((Ingresos!$D$2:$D$3001=$A26)*Ingresos!$A$2:$A$3001))=0,"",SUMPRODUCT(MAX((Ingresos!$D$2:$D$3001=$A26)*Ingresos!$A$2:$A$3001))))</f>
        <v/>
      </c>
      <c r="Q26" s="11">
        <f>IF($A26="","",SUMIFS(Salidas!$E$2:$E$3001,Salidas!$B$2:$B$3001,$A26,Salidas!$D$2:$D$3001,"Venta"))</f>
        <v/>
      </c>
      <c r="R26" s="14">
        <f>IF($A26="","",IF(Q26=0,"",M26/(Q26/Resumen!$C$5)))</f>
        <v/>
      </c>
      <c r="S26" s="12">
        <f>IF($A26="","",Q26*N(F26))</f>
        <v/>
      </c>
      <c r="T26" s="11">
        <f>IF($A26="","",SUMIFS(Salidas!$E$2:$E$3001,Salidas!$B$2:$B$3001,$A26,Salidas!$D$2:$D$3001,"Merma"))</f>
        <v/>
      </c>
      <c r="U26" s="12">
        <f>IF($A26="","",N(J26)*N(F26))</f>
        <v/>
      </c>
      <c r="V26" s="12">
        <f>IF(OR($A26="",G26=""),"",Q26*(G26/1.19-N(F26)))</f>
        <v/>
      </c>
    </row>
    <row r="27">
      <c r="A27" s="7" t="n"/>
      <c r="B27" s="7" t="n"/>
      <c r="C27" s="8" t="n"/>
      <c r="D27" s="8" t="n"/>
      <c r="E27" s="8" t="n"/>
      <c r="F27" s="9" t="n"/>
      <c r="G27" s="9" t="n"/>
      <c r="H27" s="10">
        <f>IF(OR(F27="",G27=""),"",(G27/1.19-F27)/(G27/1.19))</f>
        <v/>
      </c>
      <c r="I27" s="8" t="n"/>
      <c r="J27" s="8" t="n"/>
      <c r="K27" s="11">
        <f>IF($A27="","",SUMIFS(Ingresos!$F$2:$F$3001,Ingresos!$D$2:$D$3001,$A27))</f>
        <v/>
      </c>
      <c r="L27" s="11">
        <f>IF($A27="","",SUMIFS(Salidas!$E$2:$E$3001,Salidas!$B$2:$B$3001,$A27))</f>
        <v/>
      </c>
      <c r="M27" s="11">
        <f>IF($A27="","",N(J27)+K27-L27)</f>
        <v/>
      </c>
      <c r="N27" s="11">
        <f>IF(OR($A27="",I27=""),"",IF(M27&lt;=I27,"REPONER","OK"))</f>
        <v/>
      </c>
      <c r="O27" s="12">
        <f>IF($A27="","",M27*N(F27))</f>
        <v/>
      </c>
      <c r="P27" s="13">
        <f>IF($A27="","",IF(SUMPRODUCT(MAX((Ingresos!$D$2:$D$3001=$A27)*Ingresos!$A$2:$A$3001))=0,"",SUMPRODUCT(MAX((Ingresos!$D$2:$D$3001=$A27)*Ingresos!$A$2:$A$3001))))</f>
        <v/>
      </c>
      <c r="Q27" s="11">
        <f>IF($A27="","",SUMIFS(Salidas!$E$2:$E$3001,Salidas!$B$2:$B$3001,$A27,Salidas!$D$2:$D$3001,"Venta"))</f>
        <v/>
      </c>
      <c r="R27" s="14">
        <f>IF($A27="","",IF(Q27=0,"",M27/(Q27/Resumen!$C$5)))</f>
        <v/>
      </c>
      <c r="S27" s="12">
        <f>IF($A27="","",Q27*N(F27))</f>
        <v/>
      </c>
      <c r="T27" s="11">
        <f>IF($A27="","",SUMIFS(Salidas!$E$2:$E$3001,Salidas!$B$2:$B$3001,$A27,Salidas!$D$2:$D$3001,"Merma"))</f>
        <v/>
      </c>
      <c r="U27" s="12">
        <f>IF($A27="","",N(J27)*N(F27))</f>
        <v/>
      </c>
      <c r="V27" s="12">
        <f>IF(OR($A27="",G27=""),"",Q27*(G27/1.19-N(F27)))</f>
        <v/>
      </c>
    </row>
    <row r="28">
      <c r="A28" s="7" t="n"/>
      <c r="B28" s="7" t="n"/>
      <c r="C28" s="8" t="n"/>
      <c r="D28" s="8" t="n"/>
      <c r="E28" s="8" t="n"/>
      <c r="F28" s="9" t="n"/>
      <c r="G28" s="9" t="n"/>
      <c r="H28" s="10">
        <f>IF(OR(F28="",G28=""),"",(G28/1.19-F28)/(G28/1.19))</f>
        <v/>
      </c>
      <c r="I28" s="8" t="n"/>
      <c r="J28" s="8" t="n"/>
      <c r="K28" s="11">
        <f>IF($A28="","",SUMIFS(Ingresos!$F$2:$F$3001,Ingresos!$D$2:$D$3001,$A28))</f>
        <v/>
      </c>
      <c r="L28" s="11">
        <f>IF($A28="","",SUMIFS(Salidas!$E$2:$E$3001,Salidas!$B$2:$B$3001,$A28))</f>
        <v/>
      </c>
      <c r="M28" s="11">
        <f>IF($A28="","",N(J28)+K28-L28)</f>
        <v/>
      </c>
      <c r="N28" s="11">
        <f>IF(OR($A28="",I28=""),"",IF(M28&lt;=I28,"REPONER","OK"))</f>
        <v/>
      </c>
      <c r="O28" s="12">
        <f>IF($A28="","",M28*N(F28))</f>
        <v/>
      </c>
      <c r="P28" s="13">
        <f>IF($A28="","",IF(SUMPRODUCT(MAX((Ingresos!$D$2:$D$3001=$A28)*Ingresos!$A$2:$A$3001))=0,"",SUMPRODUCT(MAX((Ingresos!$D$2:$D$3001=$A28)*Ingresos!$A$2:$A$3001))))</f>
        <v/>
      </c>
      <c r="Q28" s="11">
        <f>IF($A28="","",SUMIFS(Salidas!$E$2:$E$3001,Salidas!$B$2:$B$3001,$A28,Salidas!$D$2:$D$3001,"Venta"))</f>
        <v/>
      </c>
      <c r="R28" s="14">
        <f>IF($A28="","",IF(Q28=0,"",M28/(Q28/Resumen!$C$5)))</f>
        <v/>
      </c>
      <c r="S28" s="12">
        <f>IF($A28="","",Q28*N(F28))</f>
        <v/>
      </c>
      <c r="T28" s="11">
        <f>IF($A28="","",SUMIFS(Salidas!$E$2:$E$3001,Salidas!$B$2:$B$3001,$A28,Salidas!$D$2:$D$3001,"Merma"))</f>
        <v/>
      </c>
      <c r="U28" s="12">
        <f>IF($A28="","",N(J28)*N(F28))</f>
        <v/>
      </c>
      <c r="V28" s="12">
        <f>IF(OR($A28="",G28=""),"",Q28*(G28/1.19-N(F28)))</f>
        <v/>
      </c>
    </row>
    <row r="29">
      <c r="A29" s="7" t="n"/>
      <c r="B29" s="7" t="n"/>
      <c r="C29" s="8" t="n"/>
      <c r="D29" s="8" t="n"/>
      <c r="E29" s="8" t="n"/>
      <c r="F29" s="9" t="n"/>
      <c r="G29" s="9" t="n"/>
      <c r="H29" s="10">
        <f>IF(OR(F29="",G29=""),"",(G29/1.19-F29)/(G29/1.19))</f>
        <v/>
      </c>
      <c r="I29" s="8" t="n"/>
      <c r="J29" s="8" t="n"/>
      <c r="K29" s="11">
        <f>IF($A29="","",SUMIFS(Ingresos!$F$2:$F$3001,Ingresos!$D$2:$D$3001,$A29))</f>
        <v/>
      </c>
      <c r="L29" s="11">
        <f>IF($A29="","",SUMIFS(Salidas!$E$2:$E$3001,Salidas!$B$2:$B$3001,$A29))</f>
        <v/>
      </c>
      <c r="M29" s="11">
        <f>IF($A29="","",N(J29)+K29-L29)</f>
        <v/>
      </c>
      <c r="N29" s="11">
        <f>IF(OR($A29="",I29=""),"",IF(M29&lt;=I29,"REPONER","OK"))</f>
        <v/>
      </c>
      <c r="O29" s="12">
        <f>IF($A29="","",M29*N(F29))</f>
        <v/>
      </c>
      <c r="P29" s="13">
        <f>IF($A29="","",IF(SUMPRODUCT(MAX((Ingresos!$D$2:$D$3001=$A29)*Ingresos!$A$2:$A$3001))=0,"",SUMPRODUCT(MAX((Ingresos!$D$2:$D$3001=$A29)*Ingresos!$A$2:$A$3001))))</f>
        <v/>
      </c>
      <c r="Q29" s="11">
        <f>IF($A29="","",SUMIFS(Salidas!$E$2:$E$3001,Salidas!$B$2:$B$3001,$A29,Salidas!$D$2:$D$3001,"Venta"))</f>
        <v/>
      </c>
      <c r="R29" s="14">
        <f>IF($A29="","",IF(Q29=0,"",M29/(Q29/Resumen!$C$5)))</f>
        <v/>
      </c>
      <c r="S29" s="12">
        <f>IF($A29="","",Q29*N(F29))</f>
        <v/>
      </c>
      <c r="T29" s="11">
        <f>IF($A29="","",SUMIFS(Salidas!$E$2:$E$3001,Salidas!$B$2:$B$3001,$A29,Salidas!$D$2:$D$3001,"Merma"))</f>
        <v/>
      </c>
      <c r="U29" s="12">
        <f>IF($A29="","",N(J29)*N(F29))</f>
        <v/>
      </c>
      <c r="V29" s="12">
        <f>IF(OR($A29="",G29=""),"",Q29*(G29/1.19-N(F29)))</f>
        <v/>
      </c>
    </row>
    <row r="30">
      <c r="A30" s="7" t="n"/>
      <c r="B30" s="7" t="n"/>
      <c r="C30" s="8" t="n"/>
      <c r="D30" s="8" t="n"/>
      <c r="E30" s="8" t="n"/>
      <c r="F30" s="9" t="n"/>
      <c r="G30" s="9" t="n"/>
      <c r="H30" s="10">
        <f>IF(OR(F30="",G30=""),"",(G30/1.19-F30)/(G30/1.19))</f>
        <v/>
      </c>
      <c r="I30" s="8" t="n"/>
      <c r="J30" s="8" t="n"/>
      <c r="K30" s="11">
        <f>IF($A30="","",SUMIFS(Ingresos!$F$2:$F$3001,Ingresos!$D$2:$D$3001,$A30))</f>
        <v/>
      </c>
      <c r="L30" s="11">
        <f>IF($A30="","",SUMIFS(Salidas!$E$2:$E$3001,Salidas!$B$2:$B$3001,$A30))</f>
        <v/>
      </c>
      <c r="M30" s="11">
        <f>IF($A30="","",N(J30)+K30-L30)</f>
        <v/>
      </c>
      <c r="N30" s="11">
        <f>IF(OR($A30="",I30=""),"",IF(M30&lt;=I30,"REPONER","OK"))</f>
        <v/>
      </c>
      <c r="O30" s="12">
        <f>IF($A30="","",M30*N(F30))</f>
        <v/>
      </c>
      <c r="P30" s="13">
        <f>IF($A30="","",IF(SUMPRODUCT(MAX((Ingresos!$D$2:$D$3001=$A30)*Ingresos!$A$2:$A$3001))=0,"",SUMPRODUCT(MAX((Ingresos!$D$2:$D$3001=$A30)*Ingresos!$A$2:$A$3001))))</f>
        <v/>
      </c>
      <c r="Q30" s="11">
        <f>IF($A30="","",SUMIFS(Salidas!$E$2:$E$3001,Salidas!$B$2:$B$3001,$A30,Salidas!$D$2:$D$3001,"Venta"))</f>
        <v/>
      </c>
      <c r="R30" s="14">
        <f>IF($A30="","",IF(Q30=0,"",M30/(Q30/Resumen!$C$5)))</f>
        <v/>
      </c>
      <c r="S30" s="12">
        <f>IF($A30="","",Q30*N(F30))</f>
        <v/>
      </c>
      <c r="T30" s="11">
        <f>IF($A30="","",SUMIFS(Salidas!$E$2:$E$3001,Salidas!$B$2:$B$3001,$A30,Salidas!$D$2:$D$3001,"Merma"))</f>
        <v/>
      </c>
      <c r="U30" s="12">
        <f>IF($A30="","",N(J30)*N(F30))</f>
        <v/>
      </c>
      <c r="V30" s="12">
        <f>IF(OR($A30="",G30=""),"",Q30*(G30/1.19-N(F30)))</f>
        <v/>
      </c>
    </row>
    <row r="31">
      <c r="A31" s="7" t="n"/>
      <c r="B31" s="7" t="n"/>
      <c r="C31" s="8" t="n"/>
      <c r="D31" s="8" t="n"/>
      <c r="E31" s="8" t="n"/>
      <c r="F31" s="9" t="n"/>
      <c r="G31" s="9" t="n"/>
      <c r="H31" s="10">
        <f>IF(OR(F31="",G31=""),"",(G31/1.19-F31)/(G31/1.19))</f>
        <v/>
      </c>
      <c r="I31" s="8" t="n"/>
      <c r="J31" s="8" t="n"/>
      <c r="K31" s="11">
        <f>IF($A31="","",SUMIFS(Ingresos!$F$2:$F$3001,Ingresos!$D$2:$D$3001,$A31))</f>
        <v/>
      </c>
      <c r="L31" s="11">
        <f>IF($A31="","",SUMIFS(Salidas!$E$2:$E$3001,Salidas!$B$2:$B$3001,$A31))</f>
        <v/>
      </c>
      <c r="M31" s="11">
        <f>IF($A31="","",N(J31)+K31-L31)</f>
        <v/>
      </c>
      <c r="N31" s="11">
        <f>IF(OR($A31="",I31=""),"",IF(M31&lt;=I31,"REPONER","OK"))</f>
        <v/>
      </c>
      <c r="O31" s="12">
        <f>IF($A31="","",M31*N(F31))</f>
        <v/>
      </c>
      <c r="P31" s="13">
        <f>IF($A31="","",IF(SUMPRODUCT(MAX((Ingresos!$D$2:$D$3001=$A31)*Ingresos!$A$2:$A$3001))=0,"",SUMPRODUCT(MAX((Ingresos!$D$2:$D$3001=$A31)*Ingresos!$A$2:$A$3001))))</f>
        <v/>
      </c>
      <c r="Q31" s="11">
        <f>IF($A31="","",SUMIFS(Salidas!$E$2:$E$3001,Salidas!$B$2:$B$3001,$A31,Salidas!$D$2:$D$3001,"Venta"))</f>
        <v/>
      </c>
      <c r="R31" s="14">
        <f>IF($A31="","",IF(Q31=0,"",M31/(Q31/Resumen!$C$5)))</f>
        <v/>
      </c>
      <c r="S31" s="12">
        <f>IF($A31="","",Q31*N(F31))</f>
        <v/>
      </c>
      <c r="T31" s="11">
        <f>IF($A31="","",SUMIFS(Salidas!$E$2:$E$3001,Salidas!$B$2:$B$3001,$A31,Salidas!$D$2:$D$3001,"Merma"))</f>
        <v/>
      </c>
      <c r="U31" s="12">
        <f>IF($A31="","",N(J31)*N(F31))</f>
        <v/>
      </c>
      <c r="V31" s="12">
        <f>IF(OR($A31="",G31=""),"",Q31*(G31/1.19-N(F31)))</f>
        <v/>
      </c>
    </row>
    <row r="32">
      <c r="A32" s="7" t="n"/>
      <c r="B32" s="7" t="n"/>
      <c r="C32" s="8" t="n"/>
      <c r="D32" s="8" t="n"/>
      <c r="E32" s="8" t="n"/>
      <c r="F32" s="9" t="n"/>
      <c r="G32" s="9" t="n"/>
      <c r="H32" s="10">
        <f>IF(OR(F32="",G32=""),"",(G32/1.19-F32)/(G32/1.19))</f>
        <v/>
      </c>
      <c r="I32" s="8" t="n"/>
      <c r="J32" s="8" t="n"/>
      <c r="K32" s="11">
        <f>IF($A32="","",SUMIFS(Ingresos!$F$2:$F$3001,Ingresos!$D$2:$D$3001,$A32))</f>
        <v/>
      </c>
      <c r="L32" s="11">
        <f>IF($A32="","",SUMIFS(Salidas!$E$2:$E$3001,Salidas!$B$2:$B$3001,$A32))</f>
        <v/>
      </c>
      <c r="M32" s="11">
        <f>IF($A32="","",N(J32)+K32-L32)</f>
        <v/>
      </c>
      <c r="N32" s="11">
        <f>IF(OR($A32="",I32=""),"",IF(M32&lt;=I32,"REPONER","OK"))</f>
        <v/>
      </c>
      <c r="O32" s="12">
        <f>IF($A32="","",M32*N(F32))</f>
        <v/>
      </c>
      <c r="P32" s="13">
        <f>IF($A32="","",IF(SUMPRODUCT(MAX((Ingresos!$D$2:$D$3001=$A32)*Ingresos!$A$2:$A$3001))=0,"",SUMPRODUCT(MAX((Ingresos!$D$2:$D$3001=$A32)*Ingresos!$A$2:$A$3001))))</f>
        <v/>
      </c>
      <c r="Q32" s="11">
        <f>IF($A32="","",SUMIFS(Salidas!$E$2:$E$3001,Salidas!$B$2:$B$3001,$A32,Salidas!$D$2:$D$3001,"Venta"))</f>
        <v/>
      </c>
      <c r="R32" s="14">
        <f>IF($A32="","",IF(Q32=0,"",M32/(Q32/Resumen!$C$5)))</f>
        <v/>
      </c>
      <c r="S32" s="12">
        <f>IF($A32="","",Q32*N(F32))</f>
        <v/>
      </c>
      <c r="T32" s="11">
        <f>IF($A32="","",SUMIFS(Salidas!$E$2:$E$3001,Salidas!$B$2:$B$3001,$A32,Salidas!$D$2:$D$3001,"Merma"))</f>
        <v/>
      </c>
      <c r="U32" s="12">
        <f>IF($A32="","",N(J32)*N(F32))</f>
        <v/>
      </c>
      <c r="V32" s="12">
        <f>IF(OR($A32="",G32=""),"",Q32*(G32/1.19-N(F32)))</f>
        <v/>
      </c>
    </row>
    <row r="33">
      <c r="A33" s="7" t="n"/>
      <c r="B33" s="7" t="n"/>
      <c r="C33" s="8" t="n"/>
      <c r="D33" s="8" t="n"/>
      <c r="E33" s="8" t="n"/>
      <c r="F33" s="9" t="n"/>
      <c r="G33" s="9" t="n"/>
      <c r="H33" s="10">
        <f>IF(OR(F33="",G33=""),"",(G33/1.19-F33)/(G33/1.19))</f>
        <v/>
      </c>
      <c r="I33" s="8" t="n"/>
      <c r="J33" s="8" t="n"/>
      <c r="K33" s="11">
        <f>IF($A33="","",SUMIFS(Ingresos!$F$2:$F$3001,Ingresos!$D$2:$D$3001,$A33))</f>
        <v/>
      </c>
      <c r="L33" s="11">
        <f>IF($A33="","",SUMIFS(Salidas!$E$2:$E$3001,Salidas!$B$2:$B$3001,$A33))</f>
        <v/>
      </c>
      <c r="M33" s="11">
        <f>IF($A33="","",N(J33)+K33-L33)</f>
        <v/>
      </c>
      <c r="N33" s="11">
        <f>IF(OR($A33="",I33=""),"",IF(M33&lt;=I33,"REPONER","OK"))</f>
        <v/>
      </c>
      <c r="O33" s="12">
        <f>IF($A33="","",M33*N(F33))</f>
        <v/>
      </c>
      <c r="P33" s="13">
        <f>IF($A33="","",IF(SUMPRODUCT(MAX((Ingresos!$D$2:$D$3001=$A33)*Ingresos!$A$2:$A$3001))=0,"",SUMPRODUCT(MAX((Ingresos!$D$2:$D$3001=$A33)*Ingresos!$A$2:$A$3001))))</f>
        <v/>
      </c>
      <c r="Q33" s="11">
        <f>IF($A33="","",SUMIFS(Salidas!$E$2:$E$3001,Salidas!$B$2:$B$3001,$A33,Salidas!$D$2:$D$3001,"Venta"))</f>
        <v/>
      </c>
      <c r="R33" s="14">
        <f>IF($A33="","",IF(Q33=0,"",M33/(Q33/Resumen!$C$5)))</f>
        <v/>
      </c>
      <c r="S33" s="12">
        <f>IF($A33="","",Q33*N(F33))</f>
        <v/>
      </c>
      <c r="T33" s="11">
        <f>IF($A33="","",SUMIFS(Salidas!$E$2:$E$3001,Salidas!$B$2:$B$3001,$A33,Salidas!$D$2:$D$3001,"Merma"))</f>
        <v/>
      </c>
      <c r="U33" s="12">
        <f>IF($A33="","",N(J33)*N(F33))</f>
        <v/>
      </c>
      <c r="V33" s="12">
        <f>IF(OR($A33="",G33=""),"",Q33*(G33/1.19-N(F33)))</f>
        <v/>
      </c>
    </row>
    <row r="34">
      <c r="A34" s="7" t="n"/>
      <c r="B34" s="7" t="n"/>
      <c r="C34" s="8" t="n"/>
      <c r="D34" s="8" t="n"/>
      <c r="E34" s="8" t="n"/>
      <c r="F34" s="9" t="n"/>
      <c r="G34" s="9" t="n"/>
      <c r="H34" s="10">
        <f>IF(OR(F34="",G34=""),"",(G34/1.19-F34)/(G34/1.19))</f>
        <v/>
      </c>
      <c r="I34" s="8" t="n"/>
      <c r="J34" s="8" t="n"/>
      <c r="K34" s="11">
        <f>IF($A34="","",SUMIFS(Ingresos!$F$2:$F$3001,Ingresos!$D$2:$D$3001,$A34))</f>
        <v/>
      </c>
      <c r="L34" s="11">
        <f>IF($A34="","",SUMIFS(Salidas!$E$2:$E$3001,Salidas!$B$2:$B$3001,$A34))</f>
        <v/>
      </c>
      <c r="M34" s="11">
        <f>IF($A34="","",N(J34)+K34-L34)</f>
        <v/>
      </c>
      <c r="N34" s="11">
        <f>IF(OR($A34="",I34=""),"",IF(M34&lt;=I34,"REPONER","OK"))</f>
        <v/>
      </c>
      <c r="O34" s="12">
        <f>IF($A34="","",M34*N(F34))</f>
        <v/>
      </c>
      <c r="P34" s="13">
        <f>IF($A34="","",IF(SUMPRODUCT(MAX((Ingresos!$D$2:$D$3001=$A34)*Ingresos!$A$2:$A$3001))=0,"",SUMPRODUCT(MAX((Ingresos!$D$2:$D$3001=$A34)*Ingresos!$A$2:$A$3001))))</f>
        <v/>
      </c>
      <c r="Q34" s="11">
        <f>IF($A34="","",SUMIFS(Salidas!$E$2:$E$3001,Salidas!$B$2:$B$3001,$A34,Salidas!$D$2:$D$3001,"Venta"))</f>
        <v/>
      </c>
      <c r="R34" s="14">
        <f>IF($A34="","",IF(Q34=0,"",M34/(Q34/Resumen!$C$5)))</f>
        <v/>
      </c>
      <c r="S34" s="12">
        <f>IF($A34="","",Q34*N(F34))</f>
        <v/>
      </c>
      <c r="T34" s="11">
        <f>IF($A34="","",SUMIFS(Salidas!$E$2:$E$3001,Salidas!$B$2:$B$3001,$A34,Salidas!$D$2:$D$3001,"Merma"))</f>
        <v/>
      </c>
      <c r="U34" s="12">
        <f>IF($A34="","",N(J34)*N(F34))</f>
        <v/>
      </c>
      <c r="V34" s="12">
        <f>IF(OR($A34="",G34=""),"",Q34*(G34/1.19-N(F34)))</f>
        <v/>
      </c>
    </row>
    <row r="35">
      <c r="A35" s="7" t="n"/>
      <c r="B35" s="7" t="n"/>
      <c r="C35" s="8" t="n"/>
      <c r="D35" s="8" t="n"/>
      <c r="E35" s="8" t="n"/>
      <c r="F35" s="9" t="n"/>
      <c r="G35" s="9" t="n"/>
      <c r="H35" s="10">
        <f>IF(OR(F35="",G35=""),"",(G35/1.19-F35)/(G35/1.19))</f>
        <v/>
      </c>
      <c r="I35" s="8" t="n"/>
      <c r="J35" s="8" t="n"/>
      <c r="K35" s="11">
        <f>IF($A35="","",SUMIFS(Ingresos!$F$2:$F$3001,Ingresos!$D$2:$D$3001,$A35))</f>
        <v/>
      </c>
      <c r="L35" s="11">
        <f>IF($A35="","",SUMIFS(Salidas!$E$2:$E$3001,Salidas!$B$2:$B$3001,$A35))</f>
        <v/>
      </c>
      <c r="M35" s="11">
        <f>IF($A35="","",N(J35)+K35-L35)</f>
        <v/>
      </c>
      <c r="N35" s="11">
        <f>IF(OR($A35="",I35=""),"",IF(M35&lt;=I35,"REPONER","OK"))</f>
        <v/>
      </c>
      <c r="O35" s="12">
        <f>IF($A35="","",M35*N(F35))</f>
        <v/>
      </c>
      <c r="P35" s="13">
        <f>IF($A35="","",IF(SUMPRODUCT(MAX((Ingresos!$D$2:$D$3001=$A35)*Ingresos!$A$2:$A$3001))=0,"",SUMPRODUCT(MAX((Ingresos!$D$2:$D$3001=$A35)*Ingresos!$A$2:$A$3001))))</f>
        <v/>
      </c>
      <c r="Q35" s="11">
        <f>IF($A35="","",SUMIFS(Salidas!$E$2:$E$3001,Salidas!$B$2:$B$3001,$A35,Salidas!$D$2:$D$3001,"Venta"))</f>
        <v/>
      </c>
      <c r="R35" s="14">
        <f>IF($A35="","",IF(Q35=0,"",M35/(Q35/Resumen!$C$5)))</f>
        <v/>
      </c>
      <c r="S35" s="12">
        <f>IF($A35="","",Q35*N(F35))</f>
        <v/>
      </c>
      <c r="T35" s="11">
        <f>IF($A35="","",SUMIFS(Salidas!$E$2:$E$3001,Salidas!$B$2:$B$3001,$A35,Salidas!$D$2:$D$3001,"Merma"))</f>
        <v/>
      </c>
      <c r="U35" s="12">
        <f>IF($A35="","",N(J35)*N(F35))</f>
        <v/>
      </c>
      <c r="V35" s="12">
        <f>IF(OR($A35="",G35=""),"",Q35*(G35/1.19-N(F35)))</f>
        <v/>
      </c>
    </row>
    <row r="36">
      <c r="A36" s="7" t="n"/>
      <c r="B36" s="7" t="n"/>
      <c r="C36" s="8" t="n"/>
      <c r="D36" s="8" t="n"/>
      <c r="E36" s="8" t="n"/>
      <c r="F36" s="9" t="n"/>
      <c r="G36" s="9" t="n"/>
      <c r="H36" s="10">
        <f>IF(OR(F36="",G36=""),"",(G36/1.19-F36)/(G36/1.19))</f>
        <v/>
      </c>
      <c r="I36" s="8" t="n"/>
      <c r="J36" s="8" t="n"/>
      <c r="K36" s="11">
        <f>IF($A36="","",SUMIFS(Ingresos!$F$2:$F$3001,Ingresos!$D$2:$D$3001,$A36))</f>
        <v/>
      </c>
      <c r="L36" s="11">
        <f>IF($A36="","",SUMIFS(Salidas!$E$2:$E$3001,Salidas!$B$2:$B$3001,$A36))</f>
        <v/>
      </c>
      <c r="M36" s="11">
        <f>IF($A36="","",N(J36)+K36-L36)</f>
        <v/>
      </c>
      <c r="N36" s="11">
        <f>IF(OR($A36="",I36=""),"",IF(M36&lt;=I36,"REPONER","OK"))</f>
        <v/>
      </c>
      <c r="O36" s="12">
        <f>IF($A36="","",M36*N(F36))</f>
        <v/>
      </c>
      <c r="P36" s="13">
        <f>IF($A36="","",IF(SUMPRODUCT(MAX((Ingresos!$D$2:$D$3001=$A36)*Ingresos!$A$2:$A$3001))=0,"",SUMPRODUCT(MAX((Ingresos!$D$2:$D$3001=$A36)*Ingresos!$A$2:$A$3001))))</f>
        <v/>
      </c>
      <c r="Q36" s="11">
        <f>IF($A36="","",SUMIFS(Salidas!$E$2:$E$3001,Salidas!$B$2:$B$3001,$A36,Salidas!$D$2:$D$3001,"Venta"))</f>
        <v/>
      </c>
      <c r="R36" s="14">
        <f>IF($A36="","",IF(Q36=0,"",M36/(Q36/Resumen!$C$5)))</f>
        <v/>
      </c>
      <c r="S36" s="12">
        <f>IF($A36="","",Q36*N(F36))</f>
        <v/>
      </c>
      <c r="T36" s="11">
        <f>IF($A36="","",SUMIFS(Salidas!$E$2:$E$3001,Salidas!$B$2:$B$3001,$A36,Salidas!$D$2:$D$3001,"Merma"))</f>
        <v/>
      </c>
      <c r="U36" s="12">
        <f>IF($A36="","",N(J36)*N(F36))</f>
        <v/>
      </c>
      <c r="V36" s="12">
        <f>IF(OR($A36="",G36=""),"",Q36*(G36/1.19-N(F36)))</f>
        <v/>
      </c>
    </row>
    <row r="37">
      <c r="A37" s="7" t="n"/>
      <c r="B37" s="7" t="n"/>
      <c r="C37" s="8" t="n"/>
      <c r="D37" s="8" t="n"/>
      <c r="E37" s="8" t="n"/>
      <c r="F37" s="9" t="n"/>
      <c r="G37" s="9" t="n"/>
      <c r="H37" s="10">
        <f>IF(OR(F37="",G37=""),"",(G37/1.19-F37)/(G37/1.19))</f>
        <v/>
      </c>
      <c r="I37" s="8" t="n"/>
      <c r="J37" s="8" t="n"/>
      <c r="K37" s="11">
        <f>IF($A37="","",SUMIFS(Ingresos!$F$2:$F$3001,Ingresos!$D$2:$D$3001,$A37))</f>
        <v/>
      </c>
      <c r="L37" s="11">
        <f>IF($A37="","",SUMIFS(Salidas!$E$2:$E$3001,Salidas!$B$2:$B$3001,$A37))</f>
        <v/>
      </c>
      <c r="M37" s="11">
        <f>IF($A37="","",N(J37)+K37-L37)</f>
        <v/>
      </c>
      <c r="N37" s="11">
        <f>IF(OR($A37="",I37=""),"",IF(M37&lt;=I37,"REPONER","OK"))</f>
        <v/>
      </c>
      <c r="O37" s="12">
        <f>IF($A37="","",M37*N(F37))</f>
        <v/>
      </c>
      <c r="P37" s="13">
        <f>IF($A37="","",IF(SUMPRODUCT(MAX((Ingresos!$D$2:$D$3001=$A37)*Ingresos!$A$2:$A$3001))=0,"",SUMPRODUCT(MAX((Ingresos!$D$2:$D$3001=$A37)*Ingresos!$A$2:$A$3001))))</f>
        <v/>
      </c>
      <c r="Q37" s="11">
        <f>IF($A37="","",SUMIFS(Salidas!$E$2:$E$3001,Salidas!$B$2:$B$3001,$A37,Salidas!$D$2:$D$3001,"Venta"))</f>
        <v/>
      </c>
      <c r="R37" s="14">
        <f>IF($A37="","",IF(Q37=0,"",M37/(Q37/Resumen!$C$5)))</f>
        <v/>
      </c>
      <c r="S37" s="12">
        <f>IF($A37="","",Q37*N(F37))</f>
        <v/>
      </c>
      <c r="T37" s="11">
        <f>IF($A37="","",SUMIFS(Salidas!$E$2:$E$3001,Salidas!$B$2:$B$3001,$A37,Salidas!$D$2:$D$3001,"Merma"))</f>
        <v/>
      </c>
      <c r="U37" s="12">
        <f>IF($A37="","",N(J37)*N(F37))</f>
        <v/>
      </c>
      <c r="V37" s="12">
        <f>IF(OR($A37="",G37=""),"",Q37*(G37/1.19-N(F37)))</f>
        <v/>
      </c>
    </row>
    <row r="38">
      <c r="A38" s="7" t="n"/>
      <c r="B38" s="7" t="n"/>
      <c r="C38" s="8" t="n"/>
      <c r="D38" s="8" t="n"/>
      <c r="E38" s="8" t="n"/>
      <c r="F38" s="9" t="n"/>
      <c r="G38" s="9" t="n"/>
      <c r="H38" s="10">
        <f>IF(OR(F38="",G38=""),"",(G38/1.19-F38)/(G38/1.19))</f>
        <v/>
      </c>
      <c r="I38" s="8" t="n"/>
      <c r="J38" s="8" t="n"/>
      <c r="K38" s="11">
        <f>IF($A38="","",SUMIFS(Ingresos!$F$2:$F$3001,Ingresos!$D$2:$D$3001,$A38))</f>
        <v/>
      </c>
      <c r="L38" s="11">
        <f>IF($A38="","",SUMIFS(Salidas!$E$2:$E$3001,Salidas!$B$2:$B$3001,$A38))</f>
        <v/>
      </c>
      <c r="M38" s="11">
        <f>IF($A38="","",N(J38)+K38-L38)</f>
        <v/>
      </c>
      <c r="N38" s="11">
        <f>IF(OR($A38="",I38=""),"",IF(M38&lt;=I38,"REPONER","OK"))</f>
        <v/>
      </c>
      <c r="O38" s="12">
        <f>IF($A38="","",M38*N(F38))</f>
        <v/>
      </c>
      <c r="P38" s="13">
        <f>IF($A38="","",IF(SUMPRODUCT(MAX((Ingresos!$D$2:$D$3001=$A38)*Ingresos!$A$2:$A$3001))=0,"",SUMPRODUCT(MAX((Ingresos!$D$2:$D$3001=$A38)*Ingresos!$A$2:$A$3001))))</f>
        <v/>
      </c>
      <c r="Q38" s="11">
        <f>IF($A38="","",SUMIFS(Salidas!$E$2:$E$3001,Salidas!$B$2:$B$3001,$A38,Salidas!$D$2:$D$3001,"Venta"))</f>
        <v/>
      </c>
      <c r="R38" s="14">
        <f>IF($A38="","",IF(Q38=0,"",M38/(Q38/Resumen!$C$5)))</f>
        <v/>
      </c>
      <c r="S38" s="12">
        <f>IF($A38="","",Q38*N(F38))</f>
        <v/>
      </c>
      <c r="T38" s="11">
        <f>IF($A38="","",SUMIFS(Salidas!$E$2:$E$3001,Salidas!$B$2:$B$3001,$A38,Salidas!$D$2:$D$3001,"Merma"))</f>
        <v/>
      </c>
      <c r="U38" s="12">
        <f>IF($A38="","",N(J38)*N(F38))</f>
        <v/>
      </c>
      <c r="V38" s="12">
        <f>IF(OR($A38="",G38=""),"",Q38*(G38/1.19-N(F38)))</f>
        <v/>
      </c>
    </row>
    <row r="39">
      <c r="A39" s="7" t="n"/>
      <c r="B39" s="7" t="n"/>
      <c r="C39" s="8" t="n"/>
      <c r="D39" s="8" t="n"/>
      <c r="E39" s="8" t="n"/>
      <c r="F39" s="9" t="n"/>
      <c r="G39" s="9" t="n"/>
      <c r="H39" s="10">
        <f>IF(OR(F39="",G39=""),"",(G39/1.19-F39)/(G39/1.19))</f>
        <v/>
      </c>
      <c r="I39" s="8" t="n"/>
      <c r="J39" s="8" t="n"/>
      <c r="K39" s="11">
        <f>IF($A39="","",SUMIFS(Ingresos!$F$2:$F$3001,Ingresos!$D$2:$D$3001,$A39))</f>
        <v/>
      </c>
      <c r="L39" s="11">
        <f>IF($A39="","",SUMIFS(Salidas!$E$2:$E$3001,Salidas!$B$2:$B$3001,$A39))</f>
        <v/>
      </c>
      <c r="M39" s="11">
        <f>IF($A39="","",N(J39)+K39-L39)</f>
        <v/>
      </c>
      <c r="N39" s="11">
        <f>IF(OR($A39="",I39=""),"",IF(M39&lt;=I39,"REPONER","OK"))</f>
        <v/>
      </c>
      <c r="O39" s="12">
        <f>IF($A39="","",M39*N(F39))</f>
        <v/>
      </c>
      <c r="P39" s="13">
        <f>IF($A39="","",IF(SUMPRODUCT(MAX((Ingresos!$D$2:$D$3001=$A39)*Ingresos!$A$2:$A$3001))=0,"",SUMPRODUCT(MAX((Ingresos!$D$2:$D$3001=$A39)*Ingresos!$A$2:$A$3001))))</f>
        <v/>
      </c>
      <c r="Q39" s="11">
        <f>IF($A39="","",SUMIFS(Salidas!$E$2:$E$3001,Salidas!$B$2:$B$3001,$A39,Salidas!$D$2:$D$3001,"Venta"))</f>
        <v/>
      </c>
      <c r="R39" s="14">
        <f>IF($A39="","",IF(Q39=0,"",M39/(Q39/Resumen!$C$5)))</f>
        <v/>
      </c>
      <c r="S39" s="12">
        <f>IF($A39="","",Q39*N(F39))</f>
        <v/>
      </c>
      <c r="T39" s="11">
        <f>IF($A39="","",SUMIFS(Salidas!$E$2:$E$3001,Salidas!$B$2:$B$3001,$A39,Salidas!$D$2:$D$3001,"Merma"))</f>
        <v/>
      </c>
      <c r="U39" s="12">
        <f>IF($A39="","",N(J39)*N(F39))</f>
        <v/>
      </c>
      <c r="V39" s="12">
        <f>IF(OR($A39="",G39=""),"",Q39*(G39/1.19-N(F39)))</f>
        <v/>
      </c>
    </row>
    <row r="40">
      <c r="A40" s="7" t="n"/>
      <c r="B40" s="7" t="n"/>
      <c r="C40" s="8" t="n"/>
      <c r="D40" s="8" t="n"/>
      <c r="E40" s="8" t="n"/>
      <c r="F40" s="9" t="n"/>
      <c r="G40" s="9" t="n"/>
      <c r="H40" s="10">
        <f>IF(OR(F40="",G40=""),"",(G40/1.19-F40)/(G40/1.19))</f>
        <v/>
      </c>
      <c r="I40" s="8" t="n"/>
      <c r="J40" s="8" t="n"/>
      <c r="K40" s="11">
        <f>IF($A40="","",SUMIFS(Ingresos!$F$2:$F$3001,Ingresos!$D$2:$D$3001,$A40))</f>
        <v/>
      </c>
      <c r="L40" s="11">
        <f>IF($A40="","",SUMIFS(Salidas!$E$2:$E$3001,Salidas!$B$2:$B$3001,$A40))</f>
        <v/>
      </c>
      <c r="M40" s="11">
        <f>IF($A40="","",N(J40)+K40-L40)</f>
        <v/>
      </c>
      <c r="N40" s="11">
        <f>IF(OR($A40="",I40=""),"",IF(M40&lt;=I40,"REPONER","OK"))</f>
        <v/>
      </c>
      <c r="O40" s="12">
        <f>IF($A40="","",M40*N(F40))</f>
        <v/>
      </c>
      <c r="P40" s="13">
        <f>IF($A40="","",IF(SUMPRODUCT(MAX((Ingresos!$D$2:$D$3001=$A40)*Ingresos!$A$2:$A$3001))=0,"",SUMPRODUCT(MAX((Ingresos!$D$2:$D$3001=$A40)*Ingresos!$A$2:$A$3001))))</f>
        <v/>
      </c>
      <c r="Q40" s="11">
        <f>IF($A40="","",SUMIFS(Salidas!$E$2:$E$3001,Salidas!$B$2:$B$3001,$A40,Salidas!$D$2:$D$3001,"Venta"))</f>
        <v/>
      </c>
      <c r="R40" s="14">
        <f>IF($A40="","",IF(Q40=0,"",M40/(Q40/Resumen!$C$5)))</f>
        <v/>
      </c>
      <c r="S40" s="12">
        <f>IF($A40="","",Q40*N(F40))</f>
        <v/>
      </c>
      <c r="T40" s="11">
        <f>IF($A40="","",SUMIFS(Salidas!$E$2:$E$3001,Salidas!$B$2:$B$3001,$A40,Salidas!$D$2:$D$3001,"Merma"))</f>
        <v/>
      </c>
      <c r="U40" s="12">
        <f>IF($A40="","",N(J40)*N(F40))</f>
        <v/>
      </c>
      <c r="V40" s="12">
        <f>IF(OR($A40="",G40=""),"",Q40*(G40/1.19-N(F40)))</f>
        <v/>
      </c>
    </row>
    <row r="41">
      <c r="A41" s="7" t="n"/>
      <c r="B41" s="7" t="n"/>
      <c r="C41" s="8" t="n"/>
      <c r="D41" s="8" t="n"/>
      <c r="E41" s="8" t="n"/>
      <c r="F41" s="9" t="n"/>
      <c r="G41" s="9" t="n"/>
      <c r="H41" s="10">
        <f>IF(OR(F41="",G41=""),"",(G41/1.19-F41)/(G41/1.19))</f>
        <v/>
      </c>
      <c r="I41" s="8" t="n"/>
      <c r="J41" s="8" t="n"/>
      <c r="K41" s="11">
        <f>IF($A41="","",SUMIFS(Ingresos!$F$2:$F$3001,Ingresos!$D$2:$D$3001,$A41))</f>
        <v/>
      </c>
      <c r="L41" s="11">
        <f>IF($A41="","",SUMIFS(Salidas!$E$2:$E$3001,Salidas!$B$2:$B$3001,$A41))</f>
        <v/>
      </c>
      <c r="M41" s="11">
        <f>IF($A41="","",N(J41)+K41-L41)</f>
        <v/>
      </c>
      <c r="N41" s="11">
        <f>IF(OR($A41="",I41=""),"",IF(M41&lt;=I41,"REPONER","OK"))</f>
        <v/>
      </c>
      <c r="O41" s="12">
        <f>IF($A41="","",M41*N(F41))</f>
        <v/>
      </c>
      <c r="P41" s="13">
        <f>IF($A41="","",IF(SUMPRODUCT(MAX((Ingresos!$D$2:$D$3001=$A41)*Ingresos!$A$2:$A$3001))=0,"",SUMPRODUCT(MAX((Ingresos!$D$2:$D$3001=$A41)*Ingresos!$A$2:$A$3001))))</f>
        <v/>
      </c>
      <c r="Q41" s="11">
        <f>IF($A41="","",SUMIFS(Salidas!$E$2:$E$3001,Salidas!$B$2:$B$3001,$A41,Salidas!$D$2:$D$3001,"Venta"))</f>
        <v/>
      </c>
      <c r="R41" s="14">
        <f>IF($A41="","",IF(Q41=0,"",M41/(Q41/Resumen!$C$5)))</f>
        <v/>
      </c>
      <c r="S41" s="12">
        <f>IF($A41="","",Q41*N(F41))</f>
        <v/>
      </c>
      <c r="T41" s="11">
        <f>IF($A41="","",SUMIFS(Salidas!$E$2:$E$3001,Salidas!$B$2:$B$3001,$A41,Salidas!$D$2:$D$3001,"Merma"))</f>
        <v/>
      </c>
      <c r="U41" s="12">
        <f>IF($A41="","",N(J41)*N(F41))</f>
        <v/>
      </c>
      <c r="V41" s="12">
        <f>IF(OR($A41="",G41=""),"",Q41*(G41/1.19-N(F41)))</f>
        <v/>
      </c>
    </row>
    <row r="42">
      <c r="A42" s="7" t="n"/>
      <c r="B42" s="7" t="n"/>
      <c r="C42" s="8" t="n"/>
      <c r="D42" s="8" t="n"/>
      <c r="E42" s="8" t="n"/>
      <c r="F42" s="9" t="n"/>
      <c r="G42" s="9" t="n"/>
      <c r="H42" s="10">
        <f>IF(OR(F42="",G42=""),"",(G42/1.19-F42)/(G42/1.19))</f>
        <v/>
      </c>
      <c r="I42" s="8" t="n"/>
      <c r="J42" s="8" t="n"/>
      <c r="K42" s="11">
        <f>IF($A42="","",SUMIFS(Ingresos!$F$2:$F$3001,Ingresos!$D$2:$D$3001,$A42))</f>
        <v/>
      </c>
      <c r="L42" s="11">
        <f>IF($A42="","",SUMIFS(Salidas!$E$2:$E$3001,Salidas!$B$2:$B$3001,$A42))</f>
        <v/>
      </c>
      <c r="M42" s="11">
        <f>IF($A42="","",N(J42)+K42-L42)</f>
        <v/>
      </c>
      <c r="N42" s="11">
        <f>IF(OR($A42="",I42=""),"",IF(M42&lt;=I42,"REPONER","OK"))</f>
        <v/>
      </c>
      <c r="O42" s="12">
        <f>IF($A42="","",M42*N(F42))</f>
        <v/>
      </c>
      <c r="P42" s="13">
        <f>IF($A42="","",IF(SUMPRODUCT(MAX((Ingresos!$D$2:$D$3001=$A42)*Ingresos!$A$2:$A$3001))=0,"",SUMPRODUCT(MAX((Ingresos!$D$2:$D$3001=$A42)*Ingresos!$A$2:$A$3001))))</f>
        <v/>
      </c>
      <c r="Q42" s="11">
        <f>IF($A42="","",SUMIFS(Salidas!$E$2:$E$3001,Salidas!$B$2:$B$3001,$A42,Salidas!$D$2:$D$3001,"Venta"))</f>
        <v/>
      </c>
      <c r="R42" s="14">
        <f>IF($A42="","",IF(Q42=0,"",M42/(Q42/Resumen!$C$5)))</f>
        <v/>
      </c>
      <c r="S42" s="12">
        <f>IF($A42="","",Q42*N(F42))</f>
        <v/>
      </c>
      <c r="T42" s="11">
        <f>IF($A42="","",SUMIFS(Salidas!$E$2:$E$3001,Salidas!$B$2:$B$3001,$A42,Salidas!$D$2:$D$3001,"Merma"))</f>
        <v/>
      </c>
      <c r="U42" s="12">
        <f>IF($A42="","",N(J42)*N(F42))</f>
        <v/>
      </c>
      <c r="V42" s="12">
        <f>IF(OR($A42="",G42=""),"",Q42*(G42/1.19-N(F42)))</f>
        <v/>
      </c>
    </row>
    <row r="43">
      <c r="A43" s="7" t="n"/>
      <c r="B43" s="7" t="n"/>
      <c r="C43" s="8" t="n"/>
      <c r="D43" s="8" t="n"/>
      <c r="E43" s="8" t="n"/>
      <c r="F43" s="9" t="n"/>
      <c r="G43" s="9" t="n"/>
      <c r="H43" s="10">
        <f>IF(OR(F43="",G43=""),"",(G43/1.19-F43)/(G43/1.19))</f>
        <v/>
      </c>
      <c r="I43" s="8" t="n"/>
      <c r="J43" s="8" t="n"/>
      <c r="K43" s="11">
        <f>IF($A43="","",SUMIFS(Ingresos!$F$2:$F$3001,Ingresos!$D$2:$D$3001,$A43))</f>
        <v/>
      </c>
      <c r="L43" s="11">
        <f>IF($A43="","",SUMIFS(Salidas!$E$2:$E$3001,Salidas!$B$2:$B$3001,$A43))</f>
        <v/>
      </c>
      <c r="M43" s="11">
        <f>IF($A43="","",N(J43)+K43-L43)</f>
        <v/>
      </c>
      <c r="N43" s="11">
        <f>IF(OR($A43="",I43=""),"",IF(M43&lt;=I43,"REPONER","OK"))</f>
        <v/>
      </c>
      <c r="O43" s="12">
        <f>IF($A43="","",M43*N(F43))</f>
        <v/>
      </c>
      <c r="P43" s="13">
        <f>IF($A43="","",IF(SUMPRODUCT(MAX((Ingresos!$D$2:$D$3001=$A43)*Ingresos!$A$2:$A$3001))=0,"",SUMPRODUCT(MAX((Ingresos!$D$2:$D$3001=$A43)*Ingresos!$A$2:$A$3001))))</f>
        <v/>
      </c>
      <c r="Q43" s="11">
        <f>IF($A43="","",SUMIFS(Salidas!$E$2:$E$3001,Salidas!$B$2:$B$3001,$A43,Salidas!$D$2:$D$3001,"Venta"))</f>
        <v/>
      </c>
      <c r="R43" s="14">
        <f>IF($A43="","",IF(Q43=0,"",M43/(Q43/Resumen!$C$5)))</f>
        <v/>
      </c>
      <c r="S43" s="12">
        <f>IF($A43="","",Q43*N(F43))</f>
        <v/>
      </c>
      <c r="T43" s="11">
        <f>IF($A43="","",SUMIFS(Salidas!$E$2:$E$3001,Salidas!$B$2:$B$3001,$A43,Salidas!$D$2:$D$3001,"Merma"))</f>
        <v/>
      </c>
      <c r="U43" s="12">
        <f>IF($A43="","",N(J43)*N(F43))</f>
        <v/>
      </c>
      <c r="V43" s="12">
        <f>IF(OR($A43="",G43=""),"",Q43*(G43/1.19-N(F43)))</f>
        <v/>
      </c>
    </row>
    <row r="44">
      <c r="A44" s="7" t="n"/>
      <c r="B44" s="7" t="n"/>
      <c r="C44" s="8" t="n"/>
      <c r="D44" s="8" t="n"/>
      <c r="E44" s="8" t="n"/>
      <c r="F44" s="9" t="n"/>
      <c r="G44" s="9" t="n"/>
      <c r="H44" s="10">
        <f>IF(OR(F44="",G44=""),"",(G44/1.19-F44)/(G44/1.19))</f>
        <v/>
      </c>
      <c r="I44" s="8" t="n"/>
      <c r="J44" s="8" t="n"/>
      <c r="K44" s="11">
        <f>IF($A44="","",SUMIFS(Ingresos!$F$2:$F$3001,Ingresos!$D$2:$D$3001,$A44))</f>
        <v/>
      </c>
      <c r="L44" s="11">
        <f>IF($A44="","",SUMIFS(Salidas!$E$2:$E$3001,Salidas!$B$2:$B$3001,$A44))</f>
        <v/>
      </c>
      <c r="M44" s="11">
        <f>IF($A44="","",N(J44)+K44-L44)</f>
        <v/>
      </c>
      <c r="N44" s="11">
        <f>IF(OR($A44="",I44=""),"",IF(M44&lt;=I44,"REPONER","OK"))</f>
        <v/>
      </c>
      <c r="O44" s="12">
        <f>IF($A44="","",M44*N(F44))</f>
        <v/>
      </c>
      <c r="P44" s="13">
        <f>IF($A44="","",IF(SUMPRODUCT(MAX((Ingresos!$D$2:$D$3001=$A44)*Ingresos!$A$2:$A$3001))=0,"",SUMPRODUCT(MAX((Ingresos!$D$2:$D$3001=$A44)*Ingresos!$A$2:$A$3001))))</f>
        <v/>
      </c>
      <c r="Q44" s="11">
        <f>IF($A44="","",SUMIFS(Salidas!$E$2:$E$3001,Salidas!$B$2:$B$3001,$A44,Salidas!$D$2:$D$3001,"Venta"))</f>
        <v/>
      </c>
      <c r="R44" s="14">
        <f>IF($A44="","",IF(Q44=0,"",M44/(Q44/Resumen!$C$5)))</f>
        <v/>
      </c>
      <c r="S44" s="12">
        <f>IF($A44="","",Q44*N(F44))</f>
        <v/>
      </c>
      <c r="T44" s="11">
        <f>IF($A44="","",SUMIFS(Salidas!$E$2:$E$3001,Salidas!$B$2:$B$3001,$A44,Salidas!$D$2:$D$3001,"Merma"))</f>
        <v/>
      </c>
      <c r="U44" s="12">
        <f>IF($A44="","",N(J44)*N(F44))</f>
        <v/>
      </c>
      <c r="V44" s="12">
        <f>IF(OR($A44="",G44=""),"",Q44*(G44/1.19-N(F44)))</f>
        <v/>
      </c>
    </row>
    <row r="45">
      <c r="A45" s="7" t="n"/>
      <c r="B45" s="7" t="n"/>
      <c r="C45" s="8" t="n"/>
      <c r="D45" s="8" t="n"/>
      <c r="E45" s="8" t="n"/>
      <c r="F45" s="9" t="n"/>
      <c r="G45" s="9" t="n"/>
      <c r="H45" s="10">
        <f>IF(OR(F45="",G45=""),"",(G45/1.19-F45)/(G45/1.19))</f>
        <v/>
      </c>
      <c r="I45" s="8" t="n"/>
      <c r="J45" s="8" t="n"/>
      <c r="K45" s="11">
        <f>IF($A45="","",SUMIFS(Ingresos!$F$2:$F$3001,Ingresos!$D$2:$D$3001,$A45))</f>
        <v/>
      </c>
      <c r="L45" s="11">
        <f>IF($A45="","",SUMIFS(Salidas!$E$2:$E$3001,Salidas!$B$2:$B$3001,$A45))</f>
        <v/>
      </c>
      <c r="M45" s="11">
        <f>IF($A45="","",N(J45)+K45-L45)</f>
        <v/>
      </c>
      <c r="N45" s="11">
        <f>IF(OR($A45="",I45=""),"",IF(M45&lt;=I45,"REPONER","OK"))</f>
        <v/>
      </c>
      <c r="O45" s="12">
        <f>IF($A45="","",M45*N(F45))</f>
        <v/>
      </c>
      <c r="P45" s="13">
        <f>IF($A45="","",IF(SUMPRODUCT(MAX((Ingresos!$D$2:$D$3001=$A45)*Ingresos!$A$2:$A$3001))=0,"",SUMPRODUCT(MAX((Ingresos!$D$2:$D$3001=$A45)*Ingresos!$A$2:$A$3001))))</f>
        <v/>
      </c>
      <c r="Q45" s="11">
        <f>IF($A45="","",SUMIFS(Salidas!$E$2:$E$3001,Salidas!$B$2:$B$3001,$A45,Salidas!$D$2:$D$3001,"Venta"))</f>
        <v/>
      </c>
      <c r="R45" s="14">
        <f>IF($A45="","",IF(Q45=0,"",M45/(Q45/Resumen!$C$5)))</f>
        <v/>
      </c>
      <c r="S45" s="12">
        <f>IF($A45="","",Q45*N(F45))</f>
        <v/>
      </c>
      <c r="T45" s="11">
        <f>IF($A45="","",SUMIFS(Salidas!$E$2:$E$3001,Salidas!$B$2:$B$3001,$A45,Salidas!$D$2:$D$3001,"Merma"))</f>
        <v/>
      </c>
      <c r="U45" s="12">
        <f>IF($A45="","",N(J45)*N(F45))</f>
        <v/>
      </c>
      <c r="V45" s="12">
        <f>IF(OR($A45="",G45=""),"",Q45*(G45/1.19-N(F45)))</f>
        <v/>
      </c>
    </row>
    <row r="46">
      <c r="A46" s="7" t="n"/>
      <c r="B46" s="7" t="n"/>
      <c r="C46" s="8" t="n"/>
      <c r="D46" s="8" t="n"/>
      <c r="E46" s="8" t="n"/>
      <c r="F46" s="9" t="n"/>
      <c r="G46" s="9" t="n"/>
      <c r="H46" s="10">
        <f>IF(OR(F46="",G46=""),"",(G46/1.19-F46)/(G46/1.19))</f>
        <v/>
      </c>
      <c r="I46" s="8" t="n"/>
      <c r="J46" s="8" t="n"/>
      <c r="K46" s="11">
        <f>IF($A46="","",SUMIFS(Ingresos!$F$2:$F$3001,Ingresos!$D$2:$D$3001,$A46))</f>
        <v/>
      </c>
      <c r="L46" s="11">
        <f>IF($A46="","",SUMIFS(Salidas!$E$2:$E$3001,Salidas!$B$2:$B$3001,$A46))</f>
        <v/>
      </c>
      <c r="M46" s="11">
        <f>IF($A46="","",N(J46)+K46-L46)</f>
        <v/>
      </c>
      <c r="N46" s="11">
        <f>IF(OR($A46="",I46=""),"",IF(M46&lt;=I46,"REPONER","OK"))</f>
        <v/>
      </c>
      <c r="O46" s="12">
        <f>IF($A46="","",M46*N(F46))</f>
        <v/>
      </c>
      <c r="P46" s="13">
        <f>IF($A46="","",IF(SUMPRODUCT(MAX((Ingresos!$D$2:$D$3001=$A46)*Ingresos!$A$2:$A$3001))=0,"",SUMPRODUCT(MAX((Ingresos!$D$2:$D$3001=$A46)*Ingresos!$A$2:$A$3001))))</f>
        <v/>
      </c>
      <c r="Q46" s="11">
        <f>IF($A46="","",SUMIFS(Salidas!$E$2:$E$3001,Salidas!$B$2:$B$3001,$A46,Salidas!$D$2:$D$3001,"Venta"))</f>
        <v/>
      </c>
      <c r="R46" s="14">
        <f>IF($A46="","",IF(Q46=0,"",M46/(Q46/Resumen!$C$5)))</f>
        <v/>
      </c>
      <c r="S46" s="12">
        <f>IF($A46="","",Q46*N(F46))</f>
        <v/>
      </c>
      <c r="T46" s="11">
        <f>IF($A46="","",SUMIFS(Salidas!$E$2:$E$3001,Salidas!$B$2:$B$3001,$A46,Salidas!$D$2:$D$3001,"Merma"))</f>
        <v/>
      </c>
      <c r="U46" s="12">
        <f>IF($A46="","",N(J46)*N(F46))</f>
        <v/>
      </c>
      <c r="V46" s="12">
        <f>IF(OR($A46="",G46=""),"",Q46*(G46/1.19-N(F46)))</f>
        <v/>
      </c>
    </row>
    <row r="47">
      <c r="A47" s="7" t="n"/>
      <c r="B47" s="7" t="n"/>
      <c r="C47" s="8" t="n"/>
      <c r="D47" s="8" t="n"/>
      <c r="E47" s="8" t="n"/>
      <c r="F47" s="9" t="n"/>
      <c r="G47" s="9" t="n"/>
      <c r="H47" s="10">
        <f>IF(OR(F47="",G47=""),"",(G47/1.19-F47)/(G47/1.19))</f>
        <v/>
      </c>
      <c r="I47" s="8" t="n"/>
      <c r="J47" s="8" t="n"/>
      <c r="K47" s="11">
        <f>IF($A47="","",SUMIFS(Ingresos!$F$2:$F$3001,Ingresos!$D$2:$D$3001,$A47))</f>
        <v/>
      </c>
      <c r="L47" s="11">
        <f>IF($A47="","",SUMIFS(Salidas!$E$2:$E$3001,Salidas!$B$2:$B$3001,$A47))</f>
        <v/>
      </c>
      <c r="M47" s="11">
        <f>IF($A47="","",N(J47)+K47-L47)</f>
        <v/>
      </c>
      <c r="N47" s="11">
        <f>IF(OR($A47="",I47=""),"",IF(M47&lt;=I47,"REPONER","OK"))</f>
        <v/>
      </c>
      <c r="O47" s="12">
        <f>IF($A47="","",M47*N(F47))</f>
        <v/>
      </c>
      <c r="P47" s="13">
        <f>IF($A47="","",IF(SUMPRODUCT(MAX((Ingresos!$D$2:$D$3001=$A47)*Ingresos!$A$2:$A$3001))=0,"",SUMPRODUCT(MAX((Ingresos!$D$2:$D$3001=$A47)*Ingresos!$A$2:$A$3001))))</f>
        <v/>
      </c>
      <c r="Q47" s="11">
        <f>IF($A47="","",SUMIFS(Salidas!$E$2:$E$3001,Salidas!$B$2:$B$3001,$A47,Salidas!$D$2:$D$3001,"Venta"))</f>
        <v/>
      </c>
      <c r="R47" s="14">
        <f>IF($A47="","",IF(Q47=0,"",M47/(Q47/Resumen!$C$5)))</f>
        <v/>
      </c>
      <c r="S47" s="12">
        <f>IF($A47="","",Q47*N(F47))</f>
        <v/>
      </c>
      <c r="T47" s="11">
        <f>IF($A47="","",SUMIFS(Salidas!$E$2:$E$3001,Salidas!$B$2:$B$3001,$A47,Salidas!$D$2:$D$3001,"Merma"))</f>
        <v/>
      </c>
      <c r="U47" s="12">
        <f>IF($A47="","",N(J47)*N(F47))</f>
        <v/>
      </c>
      <c r="V47" s="12">
        <f>IF(OR($A47="",G47=""),"",Q47*(G47/1.19-N(F47)))</f>
        <v/>
      </c>
    </row>
    <row r="48">
      <c r="A48" s="7" t="n"/>
      <c r="B48" s="7" t="n"/>
      <c r="C48" s="8" t="n"/>
      <c r="D48" s="8" t="n"/>
      <c r="E48" s="8" t="n"/>
      <c r="F48" s="9" t="n"/>
      <c r="G48" s="9" t="n"/>
      <c r="H48" s="10">
        <f>IF(OR(F48="",G48=""),"",(G48/1.19-F48)/(G48/1.19))</f>
        <v/>
      </c>
      <c r="I48" s="8" t="n"/>
      <c r="J48" s="8" t="n"/>
      <c r="K48" s="11">
        <f>IF($A48="","",SUMIFS(Ingresos!$F$2:$F$3001,Ingresos!$D$2:$D$3001,$A48))</f>
        <v/>
      </c>
      <c r="L48" s="11">
        <f>IF($A48="","",SUMIFS(Salidas!$E$2:$E$3001,Salidas!$B$2:$B$3001,$A48))</f>
        <v/>
      </c>
      <c r="M48" s="11">
        <f>IF($A48="","",N(J48)+K48-L48)</f>
        <v/>
      </c>
      <c r="N48" s="11">
        <f>IF(OR($A48="",I48=""),"",IF(M48&lt;=I48,"REPONER","OK"))</f>
        <v/>
      </c>
      <c r="O48" s="12">
        <f>IF($A48="","",M48*N(F48))</f>
        <v/>
      </c>
      <c r="P48" s="13">
        <f>IF($A48="","",IF(SUMPRODUCT(MAX((Ingresos!$D$2:$D$3001=$A48)*Ingresos!$A$2:$A$3001))=0,"",SUMPRODUCT(MAX((Ingresos!$D$2:$D$3001=$A48)*Ingresos!$A$2:$A$3001))))</f>
        <v/>
      </c>
      <c r="Q48" s="11">
        <f>IF($A48="","",SUMIFS(Salidas!$E$2:$E$3001,Salidas!$B$2:$B$3001,$A48,Salidas!$D$2:$D$3001,"Venta"))</f>
        <v/>
      </c>
      <c r="R48" s="14">
        <f>IF($A48="","",IF(Q48=0,"",M48/(Q48/Resumen!$C$5)))</f>
        <v/>
      </c>
      <c r="S48" s="12">
        <f>IF($A48="","",Q48*N(F48))</f>
        <v/>
      </c>
      <c r="T48" s="11">
        <f>IF($A48="","",SUMIFS(Salidas!$E$2:$E$3001,Salidas!$B$2:$B$3001,$A48,Salidas!$D$2:$D$3001,"Merma"))</f>
        <v/>
      </c>
      <c r="U48" s="12">
        <f>IF($A48="","",N(J48)*N(F48))</f>
        <v/>
      </c>
      <c r="V48" s="12">
        <f>IF(OR($A48="",G48=""),"",Q48*(G48/1.19-N(F48)))</f>
        <v/>
      </c>
    </row>
    <row r="49">
      <c r="A49" s="7" t="n"/>
      <c r="B49" s="7" t="n"/>
      <c r="C49" s="8" t="n"/>
      <c r="D49" s="8" t="n"/>
      <c r="E49" s="8" t="n"/>
      <c r="F49" s="9" t="n"/>
      <c r="G49" s="9" t="n"/>
      <c r="H49" s="10">
        <f>IF(OR(F49="",G49=""),"",(G49/1.19-F49)/(G49/1.19))</f>
        <v/>
      </c>
      <c r="I49" s="8" t="n"/>
      <c r="J49" s="8" t="n"/>
      <c r="K49" s="11">
        <f>IF($A49="","",SUMIFS(Ingresos!$F$2:$F$3001,Ingresos!$D$2:$D$3001,$A49))</f>
        <v/>
      </c>
      <c r="L49" s="11">
        <f>IF($A49="","",SUMIFS(Salidas!$E$2:$E$3001,Salidas!$B$2:$B$3001,$A49))</f>
        <v/>
      </c>
      <c r="M49" s="11">
        <f>IF($A49="","",N(J49)+K49-L49)</f>
        <v/>
      </c>
      <c r="N49" s="11">
        <f>IF(OR($A49="",I49=""),"",IF(M49&lt;=I49,"REPONER","OK"))</f>
        <v/>
      </c>
      <c r="O49" s="12">
        <f>IF($A49="","",M49*N(F49))</f>
        <v/>
      </c>
      <c r="P49" s="13">
        <f>IF($A49="","",IF(SUMPRODUCT(MAX((Ingresos!$D$2:$D$3001=$A49)*Ingresos!$A$2:$A$3001))=0,"",SUMPRODUCT(MAX((Ingresos!$D$2:$D$3001=$A49)*Ingresos!$A$2:$A$3001))))</f>
        <v/>
      </c>
      <c r="Q49" s="11">
        <f>IF($A49="","",SUMIFS(Salidas!$E$2:$E$3001,Salidas!$B$2:$B$3001,$A49,Salidas!$D$2:$D$3001,"Venta"))</f>
        <v/>
      </c>
      <c r="R49" s="14">
        <f>IF($A49="","",IF(Q49=0,"",M49/(Q49/Resumen!$C$5)))</f>
        <v/>
      </c>
      <c r="S49" s="12">
        <f>IF($A49="","",Q49*N(F49))</f>
        <v/>
      </c>
      <c r="T49" s="11">
        <f>IF($A49="","",SUMIFS(Salidas!$E$2:$E$3001,Salidas!$B$2:$B$3001,$A49,Salidas!$D$2:$D$3001,"Merma"))</f>
        <v/>
      </c>
      <c r="U49" s="12">
        <f>IF($A49="","",N(J49)*N(F49))</f>
        <v/>
      </c>
      <c r="V49" s="12">
        <f>IF(OR($A49="",G49=""),"",Q49*(G49/1.19-N(F49)))</f>
        <v/>
      </c>
    </row>
    <row r="50">
      <c r="A50" s="7" t="n"/>
      <c r="B50" s="7" t="n"/>
      <c r="C50" s="8" t="n"/>
      <c r="D50" s="8" t="n"/>
      <c r="E50" s="8" t="n"/>
      <c r="F50" s="9" t="n"/>
      <c r="G50" s="9" t="n"/>
      <c r="H50" s="10">
        <f>IF(OR(F50="",G50=""),"",(G50/1.19-F50)/(G50/1.19))</f>
        <v/>
      </c>
      <c r="I50" s="8" t="n"/>
      <c r="J50" s="8" t="n"/>
      <c r="K50" s="11">
        <f>IF($A50="","",SUMIFS(Ingresos!$F$2:$F$3001,Ingresos!$D$2:$D$3001,$A50))</f>
        <v/>
      </c>
      <c r="L50" s="11">
        <f>IF($A50="","",SUMIFS(Salidas!$E$2:$E$3001,Salidas!$B$2:$B$3001,$A50))</f>
        <v/>
      </c>
      <c r="M50" s="11">
        <f>IF($A50="","",N(J50)+K50-L50)</f>
        <v/>
      </c>
      <c r="N50" s="11">
        <f>IF(OR($A50="",I50=""),"",IF(M50&lt;=I50,"REPONER","OK"))</f>
        <v/>
      </c>
      <c r="O50" s="12">
        <f>IF($A50="","",M50*N(F50))</f>
        <v/>
      </c>
      <c r="P50" s="13">
        <f>IF($A50="","",IF(SUMPRODUCT(MAX((Ingresos!$D$2:$D$3001=$A50)*Ingresos!$A$2:$A$3001))=0,"",SUMPRODUCT(MAX((Ingresos!$D$2:$D$3001=$A50)*Ingresos!$A$2:$A$3001))))</f>
        <v/>
      </c>
      <c r="Q50" s="11">
        <f>IF($A50="","",SUMIFS(Salidas!$E$2:$E$3001,Salidas!$B$2:$B$3001,$A50,Salidas!$D$2:$D$3001,"Venta"))</f>
        <v/>
      </c>
      <c r="R50" s="14">
        <f>IF($A50="","",IF(Q50=0,"",M50/(Q50/Resumen!$C$5)))</f>
        <v/>
      </c>
      <c r="S50" s="12">
        <f>IF($A50="","",Q50*N(F50))</f>
        <v/>
      </c>
      <c r="T50" s="11">
        <f>IF($A50="","",SUMIFS(Salidas!$E$2:$E$3001,Salidas!$B$2:$B$3001,$A50,Salidas!$D$2:$D$3001,"Merma"))</f>
        <v/>
      </c>
      <c r="U50" s="12">
        <f>IF($A50="","",N(J50)*N(F50))</f>
        <v/>
      </c>
      <c r="V50" s="12">
        <f>IF(OR($A50="",G50=""),"",Q50*(G50/1.19-N(F50)))</f>
        <v/>
      </c>
    </row>
    <row r="51">
      <c r="A51" s="7" t="n"/>
      <c r="B51" s="7" t="n"/>
      <c r="C51" s="8" t="n"/>
      <c r="D51" s="8" t="n"/>
      <c r="E51" s="8" t="n"/>
      <c r="F51" s="9" t="n"/>
      <c r="G51" s="9" t="n"/>
      <c r="H51" s="10">
        <f>IF(OR(F51="",G51=""),"",(G51/1.19-F51)/(G51/1.19))</f>
        <v/>
      </c>
      <c r="I51" s="8" t="n"/>
      <c r="J51" s="8" t="n"/>
      <c r="K51" s="11">
        <f>IF($A51="","",SUMIFS(Ingresos!$F$2:$F$3001,Ingresos!$D$2:$D$3001,$A51))</f>
        <v/>
      </c>
      <c r="L51" s="11">
        <f>IF($A51="","",SUMIFS(Salidas!$E$2:$E$3001,Salidas!$B$2:$B$3001,$A51))</f>
        <v/>
      </c>
      <c r="M51" s="11">
        <f>IF($A51="","",N(J51)+K51-L51)</f>
        <v/>
      </c>
      <c r="N51" s="11">
        <f>IF(OR($A51="",I51=""),"",IF(M51&lt;=I51,"REPONER","OK"))</f>
        <v/>
      </c>
      <c r="O51" s="12">
        <f>IF($A51="","",M51*N(F51))</f>
        <v/>
      </c>
      <c r="P51" s="13">
        <f>IF($A51="","",IF(SUMPRODUCT(MAX((Ingresos!$D$2:$D$3001=$A51)*Ingresos!$A$2:$A$3001))=0,"",SUMPRODUCT(MAX((Ingresos!$D$2:$D$3001=$A51)*Ingresos!$A$2:$A$3001))))</f>
        <v/>
      </c>
      <c r="Q51" s="11">
        <f>IF($A51="","",SUMIFS(Salidas!$E$2:$E$3001,Salidas!$B$2:$B$3001,$A51,Salidas!$D$2:$D$3001,"Venta"))</f>
        <v/>
      </c>
      <c r="R51" s="14">
        <f>IF($A51="","",IF(Q51=0,"",M51/(Q51/Resumen!$C$5)))</f>
        <v/>
      </c>
      <c r="S51" s="12">
        <f>IF($A51="","",Q51*N(F51))</f>
        <v/>
      </c>
      <c r="T51" s="11">
        <f>IF($A51="","",SUMIFS(Salidas!$E$2:$E$3001,Salidas!$B$2:$B$3001,$A51,Salidas!$D$2:$D$3001,"Merma"))</f>
        <v/>
      </c>
      <c r="U51" s="12">
        <f>IF($A51="","",N(J51)*N(F51))</f>
        <v/>
      </c>
      <c r="V51" s="12">
        <f>IF(OR($A51="",G51=""),"",Q51*(G51/1.19-N(F51)))</f>
        <v/>
      </c>
    </row>
    <row r="52">
      <c r="A52" s="7" t="n"/>
      <c r="B52" s="7" t="n"/>
      <c r="C52" s="8" t="n"/>
      <c r="D52" s="8" t="n"/>
      <c r="E52" s="8" t="n"/>
      <c r="F52" s="9" t="n"/>
      <c r="G52" s="9" t="n"/>
      <c r="H52" s="10">
        <f>IF(OR(F52="",G52=""),"",(G52/1.19-F52)/(G52/1.19))</f>
        <v/>
      </c>
      <c r="I52" s="8" t="n"/>
      <c r="J52" s="8" t="n"/>
      <c r="K52" s="11">
        <f>IF($A52="","",SUMIFS(Ingresos!$F$2:$F$3001,Ingresos!$D$2:$D$3001,$A52))</f>
        <v/>
      </c>
      <c r="L52" s="11">
        <f>IF($A52="","",SUMIFS(Salidas!$E$2:$E$3001,Salidas!$B$2:$B$3001,$A52))</f>
        <v/>
      </c>
      <c r="M52" s="11">
        <f>IF($A52="","",N(J52)+K52-L52)</f>
        <v/>
      </c>
      <c r="N52" s="11">
        <f>IF(OR($A52="",I52=""),"",IF(M52&lt;=I52,"REPONER","OK"))</f>
        <v/>
      </c>
      <c r="O52" s="12">
        <f>IF($A52="","",M52*N(F52))</f>
        <v/>
      </c>
      <c r="P52" s="13">
        <f>IF($A52="","",IF(SUMPRODUCT(MAX((Ingresos!$D$2:$D$3001=$A52)*Ingresos!$A$2:$A$3001))=0,"",SUMPRODUCT(MAX((Ingresos!$D$2:$D$3001=$A52)*Ingresos!$A$2:$A$3001))))</f>
        <v/>
      </c>
      <c r="Q52" s="11">
        <f>IF($A52="","",SUMIFS(Salidas!$E$2:$E$3001,Salidas!$B$2:$B$3001,$A52,Salidas!$D$2:$D$3001,"Venta"))</f>
        <v/>
      </c>
      <c r="R52" s="14">
        <f>IF($A52="","",IF(Q52=0,"",M52/(Q52/Resumen!$C$5)))</f>
        <v/>
      </c>
      <c r="S52" s="12">
        <f>IF($A52="","",Q52*N(F52))</f>
        <v/>
      </c>
      <c r="T52" s="11">
        <f>IF($A52="","",SUMIFS(Salidas!$E$2:$E$3001,Salidas!$B$2:$B$3001,$A52,Salidas!$D$2:$D$3001,"Merma"))</f>
        <v/>
      </c>
      <c r="U52" s="12">
        <f>IF($A52="","",N(J52)*N(F52))</f>
        <v/>
      </c>
      <c r="V52" s="12">
        <f>IF(OR($A52="",G52=""),"",Q52*(G52/1.19-N(F52)))</f>
        <v/>
      </c>
    </row>
    <row r="53">
      <c r="A53" s="7" t="n"/>
      <c r="B53" s="7" t="n"/>
      <c r="C53" s="8" t="n"/>
      <c r="D53" s="8" t="n"/>
      <c r="E53" s="8" t="n"/>
      <c r="F53" s="9" t="n"/>
      <c r="G53" s="9" t="n"/>
      <c r="H53" s="10">
        <f>IF(OR(F53="",G53=""),"",(G53/1.19-F53)/(G53/1.19))</f>
        <v/>
      </c>
      <c r="I53" s="8" t="n"/>
      <c r="J53" s="8" t="n"/>
      <c r="K53" s="11">
        <f>IF($A53="","",SUMIFS(Ingresos!$F$2:$F$3001,Ingresos!$D$2:$D$3001,$A53))</f>
        <v/>
      </c>
      <c r="L53" s="11">
        <f>IF($A53="","",SUMIFS(Salidas!$E$2:$E$3001,Salidas!$B$2:$B$3001,$A53))</f>
        <v/>
      </c>
      <c r="M53" s="11">
        <f>IF($A53="","",N(J53)+K53-L53)</f>
        <v/>
      </c>
      <c r="N53" s="11">
        <f>IF(OR($A53="",I53=""),"",IF(M53&lt;=I53,"REPONER","OK"))</f>
        <v/>
      </c>
      <c r="O53" s="12">
        <f>IF($A53="","",M53*N(F53))</f>
        <v/>
      </c>
      <c r="P53" s="13">
        <f>IF($A53="","",IF(SUMPRODUCT(MAX((Ingresos!$D$2:$D$3001=$A53)*Ingresos!$A$2:$A$3001))=0,"",SUMPRODUCT(MAX((Ingresos!$D$2:$D$3001=$A53)*Ingresos!$A$2:$A$3001))))</f>
        <v/>
      </c>
      <c r="Q53" s="11">
        <f>IF($A53="","",SUMIFS(Salidas!$E$2:$E$3001,Salidas!$B$2:$B$3001,$A53,Salidas!$D$2:$D$3001,"Venta"))</f>
        <v/>
      </c>
      <c r="R53" s="14">
        <f>IF($A53="","",IF(Q53=0,"",M53/(Q53/Resumen!$C$5)))</f>
        <v/>
      </c>
      <c r="S53" s="12">
        <f>IF($A53="","",Q53*N(F53))</f>
        <v/>
      </c>
      <c r="T53" s="11">
        <f>IF($A53="","",SUMIFS(Salidas!$E$2:$E$3001,Salidas!$B$2:$B$3001,$A53,Salidas!$D$2:$D$3001,"Merma"))</f>
        <v/>
      </c>
      <c r="U53" s="12">
        <f>IF($A53="","",N(J53)*N(F53))</f>
        <v/>
      </c>
      <c r="V53" s="12">
        <f>IF(OR($A53="",G53=""),"",Q53*(G53/1.19-N(F53)))</f>
        <v/>
      </c>
    </row>
    <row r="54">
      <c r="A54" s="7" t="n"/>
      <c r="B54" s="7" t="n"/>
      <c r="C54" s="8" t="n"/>
      <c r="D54" s="8" t="n"/>
      <c r="E54" s="8" t="n"/>
      <c r="F54" s="9" t="n"/>
      <c r="G54" s="9" t="n"/>
      <c r="H54" s="10">
        <f>IF(OR(F54="",G54=""),"",(G54/1.19-F54)/(G54/1.19))</f>
        <v/>
      </c>
      <c r="I54" s="8" t="n"/>
      <c r="J54" s="8" t="n"/>
      <c r="K54" s="11">
        <f>IF($A54="","",SUMIFS(Ingresos!$F$2:$F$3001,Ingresos!$D$2:$D$3001,$A54))</f>
        <v/>
      </c>
      <c r="L54" s="11">
        <f>IF($A54="","",SUMIFS(Salidas!$E$2:$E$3001,Salidas!$B$2:$B$3001,$A54))</f>
        <v/>
      </c>
      <c r="M54" s="11">
        <f>IF($A54="","",N(J54)+K54-L54)</f>
        <v/>
      </c>
      <c r="N54" s="11">
        <f>IF(OR($A54="",I54=""),"",IF(M54&lt;=I54,"REPONER","OK"))</f>
        <v/>
      </c>
      <c r="O54" s="12">
        <f>IF($A54="","",M54*N(F54))</f>
        <v/>
      </c>
      <c r="P54" s="13">
        <f>IF($A54="","",IF(SUMPRODUCT(MAX((Ingresos!$D$2:$D$3001=$A54)*Ingresos!$A$2:$A$3001))=0,"",SUMPRODUCT(MAX((Ingresos!$D$2:$D$3001=$A54)*Ingresos!$A$2:$A$3001))))</f>
        <v/>
      </c>
      <c r="Q54" s="11">
        <f>IF($A54="","",SUMIFS(Salidas!$E$2:$E$3001,Salidas!$B$2:$B$3001,$A54,Salidas!$D$2:$D$3001,"Venta"))</f>
        <v/>
      </c>
      <c r="R54" s="14">
        <f>IF($A54="","",IF(Q54=0,"",M54/(Q54/Resumen!$C$5)))</f>
        <v/>
      </c>
      <c r="S54" s="12">
        <f>IF($A54="","",Q54*N(F54))</f>
        <v/>
      </c>
      <c r="T54" s="11">
        <f>IF($A54="","",SUMIFS(Salidas!$E$2:$E$3001,Salidas!$B$2:$B$3001,$A54,Salidas!$D$2:$D$3001,"Merma"))</f>
        <v/>
      </c>
      <c r="U54" s="12">
        <f>IF($A54="","",N(J54)*N(F54))</f>
        <v/>
      </c>
      <c r="V54" s="12">
        <f>IF(OR($A54="",G54=""),"",Q54*(G54/1.19-N(F54)))</f>
        <v/>
      </c>
    </row>
    <row r="55">
      <c r="A55" s="7" t="n"/>
      <c r="B55" s="7" t="n"/>
      <c r="C55" s="8" t="n"/>
      <c r="D55" s="8" t="n"/>
      <c r="E55" s="8" t="n"/>
      <c r="F55" s="9" t="n"/>
      <c r="G55" s="9" t="n"/>
      <c r="H55" s="10">
        <f>IF(OR(F55="",G55=""),"",(G55/1.19-F55)/(G55/1.19))</f>
        <v/>
      </c>
      <c r="I55" s="8" t="n"/>
      <c r="J55" s="8" t="n"/>
      <c r="K55" s="11">
        <f>IF($A55="","",SUMIFS(Ingresos!$F$2:$F$3001,Ingresos!$D$2:$D$3001,$A55))</f>
        <v/>
      </c>
      <c r="L55" s="11">
        <f>IF($A55="","",SUMIFS(Salidas!$E$2:$E$3001,Salidas!$B$2:$B$3001,$A55))</f>
        <v/>
      </c>
      <c r="M55" s="11">
        <f>IF($A55="","",N(J55)+K55-L55)</f>
        <v/>
      </c>
      <c r="N55" s="11">
        <f>IF(OR($A55="",I55=""),"",IF(M55&lt;=I55,"REPONER","OK"))</f>
        <v/>
      </c>
      <c r="O55" s="12">
        <f>IF($A55="","",M55*N(F55))</f>
        <v/>
      </c>
      <c r="P55" s="13">
        <f>IF($A55="","",IF(SUMPRODUCT(MAX((Ingresos!$D$2:$D$3001=$A55)*Ingresos!$A$2:$A$3001))=0,"",SUMPRODUCT(MAX((Ingresos!$D$2:$D$3001=$A55)*Ingresos!$A$2:$A$3001))))</f>
        <v/>
      </c>
      <c r="Q55" s="11">
        <f>IF($A55="","",SUMIFS(Salidas!$E$2:$E$3001,Salidas!$B$2:$B$3001,$A55,Salidas!$D$2:$D$3001,"Venta"))</f>
        <v/>
      </c>
      <c r="R55" s="14">
        <f>IF($A55="","",IF(Q55=0,"",M55/(Q55/Resumen!$C$5)))</f>
        <v/>
      </c>
      <c r="S55" s="12">
        <f>IF($A55="","",Q55*N(F55))</f>
        <v/>
      </c>
      <c r="T55" s="11">
        <f>IF($A55="","",SUMIFS(Salidas!$E$2:$E$3001,Salidas!$B$2:$B$3001,$A55,Salidas!$D$2:$D$3001,"Merma"))</f>
        <v/>
      </c>
      <c r="U55" s="12">
        <f>IF($A55="","",N(J55)*N(F55))</f>
        <v/>
      </c>
      <c r="V55" s="12">
        <f>IF(OR($A55="",G55=""),"",Q55*(G55/1.19-N(F55)))</f>
        <v/>
      </c>
    </row>
    <row r="56">
      <c r="A56" s="7" t="n"/>
      <c r="B56" s="7" t="n"/>
      <c r="C56" s="8" t="n"/>
      <c r="D56" s="8" t="n"/>
      <c r="E56" s="8" t="n"/>
      <c r="F56" s="9" t="n"/>
      <c r="G56" s="9" t="n"/>
      <c r="H56" s="10">
        <f>IF(OR(F56="",G56=""),"",(G56/1.19-F56)/(G56/1.19))</f>
        <v/>
      </c>
      <c r="I56" s="8" t="n"/>
      <c r="J56" s="8" t="n"/>
      <c r="K56" s="11">
        <f>IF($A56="","",SUMIFS(Ingresos!$F$2:$F$3001,Ingresos!$D$2:$D$3001,$A56))</f>
        <v/>
      </c>
      <c r="L56" s="11">
        <f>IF($A56="","",SUMIFS(Salidas!$E$2:$E$3001,Salidas!$B$2:$B$3001,$A56))</f>
        <v/>
      </c>
      <c r="M56" s="11">
        <f>IF($A56="","",N(J56)+K56-L56)</f>
        <v/>
      </c>
      <c r="N56" s="11">
        <f>IF(OR($A56="",I56=""),"",IF(M56&lt;=I56,"REPONER","OK"))</f>
        <v/>
      </c>
      <c r="O56" s="12">
        <f>IF($A56="","",M56*N(F56))</f>
        <v/>
      </c>
      <c r="P56" s="13">
        <f>IF($A56="","",IF(SUMPRODUCT(MAX((Ingresos!$D$2:$D$3001=$A56)*Ingresos!$A$2:$A$3001))=0,"",SUMPRODUCT(MAX((Ingresos!$D$2:$D$3001=$A56)*Ingresos!$A$2:$A$3001))))</f>
        <v/>
      </c>
      <c r="Q56" s="11">
        <f>IF($A56="","",SUMIFS(Salidas!$E$2:$E$3001,Salidas!$B$2:$B$3001,$A56,Salidas!$D$2:$D$3001,"Venta"))</f>
        <v/>
      </c>
      <c r="R56" s="14">
        <f>IF($A56="","",IF(Q56=0,"",M56/(Q56/Resumen!$C$5)))</f>
        <v/>
      </c>
      <c r="S56" s="12">
        <f>IF($A56="","",Q56*N(F56))</f>
        <v/>
      </c>
      <c r="T56" s="11">
        <f>IF($A56="","",SUMIFS(Salidas!$E$2:$E$3001,Salidas!$B$2:$B$3001,$A56,Salidas!$D$2:$D$3001,"Merma"))</f>
        <v/>
      </c>
      <c r="U56" s="12">
        <f>IF($A56="","",N(J56)*N(F56))</f>
        <v/>
      </c>
      <c r="V56" s="12">
        <f>IF(OR($A56="",G56=""),"",Q56*(G56/1.19-N(F56)))</f>
        <v/>
      </c>
    </row>
    <row r="57">
      <c r="A57" s="7" t="n"/>
      <c r="B57" s="7" t="n"/>
      <c r="C57" s="8" t="n"/>
      <c r="D57" s="8" t="n"/>
      <c r="E57" s="8" t="n"/>
      <c r="F57" s="9" t="n"/>
      <c r="G57" s="9" t="n"/>
      <c r="H57" s="10">
        <f>IF(OR(F57="",G57=""),"",(G57/1.19-F57)/(G57/1.19))</f>
        <v/>
      </c>
      <c r="I57" s="8" t="n"/>
      <c r="J57" s="8" t="n"/>
      <c r="K57" s="11">
        <f>IF($A57="","",SUMIFS(Ingresos!$F$2:$F$3001,Ingresos!$D$2:$D$3001,$A57))</f>
        <v/>
      </c>
      <c r="L57" s="11">
        <f>IF($A57="","",SUMIFS(Salidas!$E$2:$E$3001,Salidas!$B$2:$B$3001,$A57))</f>
        <v/>
      </c>
      <c r="M57" s="11">
        <f>IF($A57="","",N(J57)+K57-L57)</f>
        <v/>
      </c>
      <c r="N57" s="11">
        <f>IF(OR($A57="",I57=""),"",IF(M57&lt;=I57,"REPONER","OK"))</f>
        <v/>
      </c>
      <c r="O57" s="12">
        <f>IF($A57="","",M57*N(F57))</f>
        <v/>
      </c>
      <c r="P57" s="13">
        <f>IF($A57="","",IF(SUMPRODUCT(MAX((Ingresos!$D$2:$D$3001=$A57)*Ingresos!$A$2:$A$3001))=0,"",SUMPRODUCT(MAX((Ingresos!$D$2:$D$3001=$A57)*Ingresos!$A$2:$A$3001))))</f>
        <v/>
      </c>
      <c r="Q57" s="11">
        <f>IF($A57="","",SUMIFS(Salidas!$E$2:$E$3001,Salidas!$B$2:$B$3001,$A57,Salidas!$D$2:$D$3001,"Venta"))</f>
        <v/>
      </c>
      <c r="R57" s="14">
        <f>IF($A57="","",IF(Q57=0,"",M57/(Q57/Resumen!$C$5)))</f>
        <v/>
      </c>
      <c r="S57" s="12">
        <f>IF($A57="","",Q57*N(F57))</f>
        <v/>
      </c>
      <c r="T57" s="11">
        <f>IF($A57="","",SUMIFS(Salidas!$E$2:$E$3001,Salidas!$B$2:$B$3001,$A57,Salidas!$D$2:$D$3001,"Merma"))</f>
        <v/>
      </c>
      <c r="U57" s="12">
        <f>IF($A57="","",N(J57)*N(F57))</f>
        <v/>
      </c>
      <c r="V57" s="12">
        <f>IF(OR($A57="",G57=""),"",Q57*(G57/1.19-N(F57)))</f>
        <v/>
      </c>
    </row>
    <row r="58">
      <c r="A58" s="7" t="n"/>
      <c r="B58" s="7" t="n"/>
      <c r="C58" s="8" t="n"/>
      <c r="D58" s="8" t="n"/>
      <c r="E58" s="8" t="n"/>
      <c r="F58" s="9" t="n"/>
      <c r="G58" s="9" t="n"/>
      <c r="H58" s="10">
        <f>IF(OR(F58="",G58=""),"",(G58/1.19-F58)/(G58/1.19))</f>
        <v/>
      </c>
      <c r="I58" s="8" t="n"/>
      <c r="J58" s="8" t="n"/>
      <c r="K58" s="11">
        <f>IF($A58="","",SUMIFS(Ingresos!$F$2:$F$3001,Ingresos!$D$2:$D$3001,$A58))</f>
        <v/>
      </c>
      <c r="L58" s="11">
        <f>IF($A58="","",SUMIFS(Salidas!$E$2:$E$3001,Salidas!$B$2:$B$3001,$A58))</f>
        <v/>
      </c>
      <c r="M58" s="11">
        <f>IF($A58="","",N(J58)+K58-L58)</f>
        <v/>
      </c>
      <c r="N58" s="11">
        <f>IF(OR($A58="",I58=""),"",IF(M58&lt;=I58,"REPONER","OK"))</f>
        <v/>
      </c>
      <c r="O58" s="12">
        <f>IF($A58="","",M58*N(F58))</f>
        <v/>
      </c>
      <c r="P58" s="13">
        <f>IF($A58="","",IF(SUMPRODUCT(MAX((Ingresos!$D$2:$D$3001=$A58)*Ingresos!$A$2:$A$3001))=0,"",SUMPRODUCT(MAX((Ingresos!$D$2:$D$3001=$A58)*Ingresos!$A$2:$A$3001))))</f>
        <v/>
      </c>
      <c r="Q58" s="11">
        <f>IF($A58="","",SUMIFS(Salidas!$E$2:$E$3001,Salidas!$B$2:$B$3001,$A58,Salidas!$D$2:$D$3001,"Venta"))</f>
        <v/>
      </c>
      <c r="R58" s="14">
        <f>IF($A58="","",IF(Q58=0,"",M58/(Q58/Resumen!$C$5)))</f>
        <v/>
      </c>
      <c r="S58" s="12">
        <f>IF($A58="","",Q58*N(F58))</f>
        <v/>
      </c>
      <c r="T58" s="11">
        <f>IF($A58="","",SUMIFS(Salidas!$E$2:$E$3001,Salidas!$B$2:$B$3001,$A58,Salidas!$D$2:$D$3001,"Merma"))</f>
        <v/>
      </c>
      <c r="U58" s="12">
        <f>IF($A58="","",N(J58)*N(F58))</f>
        <v/>
      </c>
      <c r="V58" s="12">
        <f>IF(OR($A58="",G58=""),"",Q58*(G58/1.19-N(F58)))</f>
        <v/>
      </c>
    </row>
    <row r="59">
      <c r="A59" s="7" t="n"/>
      <c r="B59" s="7" t="n"/>
      <c r="C59" s="8" t="n"/>
      <c r="D59" s="8" t="n"/>
      <c r="E59" s="8" t="n"/>
      <c r="F59" s="9" t="n"/>
      <c r="G59" s="9" t="n"/>
      <c r="H59" s="10">
        <f>IF(OR(F59="",G59=""),"",(G59/1.19-F59)/(G59/1.19))</f>
        <v/>
      </c>
      <c r="I59" s="8" t="n"/>
      <c r="J59" s="8" t="n"/>
      <c r="K59" s="11">
        <f>IF($A59="","",SUMIFS(Ingresos!$F$2:$F$3001,Ingresos!$D$2:$D$3001,$A59))</f>
        <v/>
      </c>
      <c r="L59" s="11">
        <f>IF($A59="","",SUMIFS(Salidas!$E$2:$E$3001,Salidas!$B$2:$B$3001,$A59))</f>
        <v/>
      </c>
      <c r="M59" s="11">
        <f>IF($A59="","",N(J59)+K59-L59)</f>
        <v/>
      </c>
      <c r="N59" s="11">
        <f>IF(OR($A59="",I59=""),"",IF(M59&lt;=I59,"REPONER","OK"))</f>
        <v/>
      </c>
      <c r="O59" s="12">
        <f>IF($A59="","",M59*N(F59))</f>
        <v/>
      </c>
      <c r="P59" s="13">
        <f>IF($A59="","",IF(SUMPRODUCT(MAX((Ingresos!$D$2:$D$3001=$A59)*Ingresos!$A$2:$A$3001))=0,"",SUMPRODUCT(MAX((Ingresos!$D$2:$D$3001=$A59)*Ingresos!$A$2:$A$3001))))</f>
        <v/>
      </c>
      <c r="Q59" s="11">
        <f>IF($A59="","",SUMIFS(Salidas!$E$2:$E$3001,Salidas!$B$2:$B$3001,$A59,Salidas!$D$2:$D$3001,"Venta"))</f>
        <v/>
      </c>
      <c r="R59" s="14">
        <f>IF($A59="","",IF(Q59=0,"",M59/(Q59/Resumen!$C$5)))</f>
        <v/>
      </c>
      <c r="S59" s="12">
        <f>IF($A59="","",Q59*N(F59))</f>
        <v/>
      </c>
      <c r="T59" s="11">
        <f>IF($A59="","",SUMIFS(Salidas!$E$2:$E$3001,Salidas!$B$2:$B$3001,$A59,Salidas!$D$2:$D$3001,"Merma"))</f>
        <v/>
      </c>
      <c r="U59" s="12">
        <f>IF($A59="","",N(J59)*N(F59))</f>
        <v/>
      </c>
      <c r="V59" s="12">
        <f>IF(OR($A59="",G59=""),"",Q59*(G59/1.19-N(F59)))</f>
        <v/>
      </c>
    </row>
    <row r="60">
      <c r="A60" s="7" t="n"/>
      <c r="B60" s="7" t="n"/>
      <c r="C60" s="8" t="n"/>
      <c r="D60" s="8" t="n"/>
      <c r="E60" s="8" t="n"/>
      <c r="F60" s="9" t="n"/>
      <c r="G60" s="9" t="n"/>
      <c r="H60" s="10">
        <f>IF(OR(F60="",G60=""),"",(G60/1.19-F60)/(G60/1.19))</f>
        <v/>
      </c>
      <c r="I60" s="8" t="n"/>
      <c r="J60" s="8" t="n"/>
      <c r="K60" s="11">
        <f>IF($A60="","",SUMIFS(Ingresos!$F$2:$F$3001,Ingresos!$D$2:$D$3001,$A60))</f>
        <v/>
      </c>
      <c r="L60" s="11">
        <f>IF($A60="","",SUMIFS(Salidas!$E$2:$E$3001,Salidas!$B$2:$B$3001,$A60))</f>
        <v/>
      </c>
      <c r="M60" s="11">
        <f>IF($A60="","",N(J60)+K60-L60)</f>
        <v/>
      </c>
      <c r="N60" s="11">
        <f>IF(OR($A60="",I60=""),"",IF(M60&lt;=I60,"REPONER","OK"))</f>
        <v/>
      </c>
      <c r="O60" s="12">
        <f>IF($A60="","",M60*N(F60))</f>
        <v/>
      </c>
      <c r="P60" s="13">
        <f>IF($A60="","",IF(SUMPRODUCT(MAX((Ingresos!$D$2:$D$3001=$A60)*Ingresos!$A$2:$A$3001))=0,"",SUMPRODUCT(MAX((Ingresos!$D$2:$D$3001=$A60)*Ingresos!$A$2:$A$3001))))</f>
        <v/>
      </c>
      <c r="Q60" s="11">
        <f>IF($A60="","",SUMIFS(Salidas!$E$2:$E$3001,Salidas!$B$2:$B$3001,$A60,Salidas!$D$2:$D$3001,"Venta"))</f>
        <v/>
      </c>
      <c r="R60" s="14">
        <f>IF($A60="","",IF(Q60=0,"",M60/(Q60/Resumen!$C$5)))</f>
        <v/>
      </c>
      <c r="S60" s="12">
        <f>IF($A60="","",Q60*N(F60))</f>
        <v/>
      </c>
      <c r="T60" s="11">
        <f>IF($A60="","",SUMIFS(Salidas!$E$2:$E$3001,Salidas!$B$2:$B$3001,$A60,Salidas!$D$2:$D$3001,"Merma"))</f>
        <v/>
      </c>
      <c r="U60" s="12">
        <f>IF($A60="","",N(J60)*N(F60))</f>
        <v/>
      </c>
      <c r="V60" s="12">
        <f>IF(OR($A60="",G60=""),"",Q60*(G60/1.19-N(F60)))</f>
        <v/>
      </c>
    </row>
    <row r="61">
      <c r="A61" s="7" t="n"/>
      <c r="B61" s="7" t="n"/>
      <c r="C61" s="8" t="n"/>
      <c r="D61" s="8" t="n"/>
      <c r="E61" s="8" t="n"/>
      <c r="F61" s="9" t="n"/>
      <c r="G61" s="9" t="n"/>
      <c r="H61" s="10">
        <f>IF(OR(F61="",G61=""),"",(G61/1.19-F61)/(G61/1.19))</f>
        <v/>
      </c>
      <c r="I61" s="8" t="n"/>
      <c r="J61" s="8" t="n"/>
      <c r="K61" s="11">
        <f>IF($A61="","",SUMIFS(Ingresos!$F$2:$F$3001,Ingresos!$D$2:$D$3001,$A61))</f>
        <v/>
      </c>
      <c r="L61" s="11">
        <f>IF($A61="","",SUMIFS(Salidas!$E$2:$E$3001,Salidas!$B$2:$B$3001,$A61))</f>
        <v/>
      </c>
      <c r="M61" s="11">
        <f>IF($A61="","",N(J61)+K61-L61)</f>
        <v/>
      </c>
      <c r="N61" s="11">
        <f>IF(OR($A61="",I61=""),"",IF(M61&lt;=I61,"REPONER","OK"))</f>
        <v/>
      </c>
      <c r="O61" s="12">
        <f>IF($A61="","",M61*N(F61))</f>
        <v/>
      </c>
      <c r="P61" s="13">
        <f>IF($A61="","",IF(SUMPRODUCT(MAX((Ingresos!$D$2:$D$3001=$A61)*Ingresos!$A$2:$A$3001))=0,"",SUMPRODUCT(MAX((Ingresos!$D$2:$D$3001=$A61)*Ingresos!$A$2:$A$3001))))</f>
        <v/>
      </c>
      <c r="Q61" s="11">
        <f>IF($A61="","",SUMIFS(Salidas!$E$2:$E$3001,Salidas!$B$2:$B$3001,$A61,Salidas!$D$2:$D$3001,"Venta"))</f>
        <v/>
      </c>
      <c r="R61" s="14">
        <f>IF($A61="","",IF(Q61=0,"",M61/(Q61/Resumen!$C$5)))</f>
        <v/>
      </c>
      <c r="S61" s="12">
        <f>IF($A61="","",Q61*N(F61))</f>
        <v/>
      </c>
      <c r="T61" s="11">
        <f>IF($A61="","",SUMIFS(Salidas!$E$2:$E$3001,Salidas!$B$2:$B$3001,$A61,Salidas!$D$2:$D$3001,"Merma"))</f>
        <v/>
      </c>
      <c r="U61" s="12">
        <f>IF($A61="","",N(J61)*N(F61))</f>
        <v/>
      </c>
      <c r="V61" s="12">
        <f>IF(OR($A61="",G61=""),"",Q61*(G61/1.19-N(F61)))</f>
        <v/>
      </c>
    </row>
    <row r="62">
      <c r="A62" s="7" t="n"/>
      <c r="B62" s="7" t="n"/>
      <c r="C62" s="8" t="n"/>
      <c r="D62" s="8" t="n"/>
      <c r="E62" s="8" t="n"/>
      <c r="F62" s="9" t="n"/>
      <c r="G62" s="9" t="n"/>
      <c r="H62" s="10">
        <f>IF(OR(F62="",G62=""),"",(G62/1.19-F62)/(G62/1.19))</f>
        <v/>
      </c>
      <c r="I62" s="8" t="n"/>
      <c r="J62" s="8" t="n"/>
      <c r="K62" s="11">
        <f>IF($A62="","",SUMIFS(Ingresos!$F$2:$F$3001,Ingresos!$D$2:$D$3001,$A62))</f>
        <v/>
      </c>
      <c r="L62" s="11">
        <f>IF($A62="","",SUMIFS(Salidas!$E$2:$E$3001,Salidas!$B$2:$B$3001,$A62))</f>
        <v/>
      </c>
      <c r="M62" s="11">
        <f>IF($A62="","",N(J62)+K62-L62)</f>
        <v/>
      </c>
      <c r="N62" s="11">
        <f>IF(OR($A62="",I62=""),"",IF(M62&lt;=I62,"REPONER","OK"))</f>
        <v/>
      </c>
      <c r="O62" s="12">
        <f>IF($A62="","",M62*N(F62))</f>
        <v/>
      </c>
      <c r="P62" s="13">
        <f>IF($A62="","",IF(SUMPRODUCT(MAX((Ingresos!$D$2:$D$3001=$A62)*Ingresos!$A$2:$A$3001))=0,"",SUMPRODUCT(MAX((Ingresos!$D$2:$D$3001=$A62)*Ingresos!$A$2:$A$3001))))</f>
        <v/>
      </c>
      <c r="Q62" s="11">
        <f>IF($A62="","",SUMIFS(Salidas!$E$2:$E$3001,Salidas!$B$2:$B$3001,$A62,Salidas!$D$2:$D$3001,"Venta"))</f>
        <v/>
      </c>
      <c r="R62" s="14">
        <f>IF($A62="","",IF(Q62=0,"",M62/(Q62/Resumen!$C$5)))</f>
        <v/>
      </c>
      <c r="S62" s="12">
        <f>IF($A62="","",Q62*N(F62))</f>
        <v/>
      </c>
      <c r="T62" s="11">
        <f>IF($A62="","",SUMIFS(Salidas!$E$2:$E$3001,Salidas!$B$2:$B$3001,$A62,Salidas!$D$2:$D$3001,"Merma"))</f>
        <v/>
      </c>
      <c r="U62" s="12">
        <f>IF($A62="","",N(J62)*N(F62))</f>
        <v/>
      </c>
      <c r="V62" s="12">
        <f>IF(OR($A62="",G62=""),"",Q62*(G62/1.19-N(F62)))</f>
        <v/>
      </c>
    </row>
    <row r="63">
      <c r="A63" s="7" t="n"/>
      <c r="B63" s="7" t="n"/>
      <c r="C63" s="8" t="n"/>
      <c r="D63" s="8" t="n"/>
      <c r="E63" s="8" t="n"/>
      <c r="F63" s="9" t="n"/>
      <c r="G63" s="9" t="n"/>
      <c r="H63" s="10">
        <f>IF(OR(F63="",G63=""),"",(G63/1.19-F63)/(G63/1.19))</f>
        <v/>
      </c>
      <c r="I63" s="8" t="n"/>
      <c r="J63" s="8" t="n"/>
      <c r="K63" s="11">
        <f>IF($A63="","",SUMIFS(Ingresos!$F$2:$F$3001,Ingresos!$D$2:$D$3001,$A63))</f>
        <v/>
      </c>
      <c r="L63" s="11">
        <f>IF($A63="","",SUMIFS(Salidas!$E$2:$E$3001,Salidas!$B$2:$B$3001,$A63))</f>
        <v/>
      </c>
      <c r="M63" s="11">
        <f>IF($A63="","",N(J63)+K63-L63)</f>
        <v/>
      </c>
      <c r="N63" s="11">
        <f>IF(OR($A63="",I63=""),"",IF(M63&lt;=I63,"REPONER","OK"))</f>
        <v/>
      </c>
      <c r="O63" s="12">
        <f>IF($A63="","",M63*N(F63))</f>
        <v/>
      </c>
      <c r="P63" s="13">
        <f>IF($A63="","",IF(SUMPRODUCT(MAX((Ingresos!$D$2:$D$3001=$A63)*Ingresos!$A$2:$A$3001))=0,"",SUMPRODUCT(MAX((Ingresos!$D$2:$D$3001=$A63)*Ingresos!$A$2:$A$3001))))</f>
        <v/>
      </c>
      <c r="Q63" s="11">
        <f>IF($A63="","",SUMIFS(Salidas!$E$2:$E$3001,Salidas!$B$2:$B$3001,$A63,Salidas!$D$2:$D$3001,"Venta"))</f>
        <v/>
      </c>
      <c r="R63" s="14">
        <f>IF($A63="","",IF(Q63=0,"",M63/(Q63/Resumen!$C$5)))</f>
        <v/>
      </c>
      <c r="S63" s="12">
        <f>IF($A63="","",Q63*N(F63))</f>
        <v/>
      </c>
      <c r="T63" s="11">
        <f>IF($A63="","",SUMIFS(Salidas!$E$2:$E$3001,Salidas!$B$2:$B$3001,$A63,Salidas!$D$2:$D$3001,"Merma"))</f>
        <v/>
      </c>
      <c r="U63" s="12">
        <f>IF($A63="","",N(J63)*N(F63))</f>
        <v/>
      </c>
      <c r="V63" s="12">
        <f>IF(OR($A63="",G63=""),"",Q63*(G63/1.19-N(F63)))</f>
        <v/>
      </c>
    </row>
    <row r="64">
      <c r="A64" s="7" t="n"/>
      <c r="B64" s="7" t="n"/>
      <c r="C64" s="8" t="n"/>
      <c r="D64" s="8" t="n"/>
      <c r="E64" s="8" t="n"/>
      <c r="F64" s="9" t="n"/>
      <c r="G64" s="9" t="n"/>
      <c r="H64" s="10">
        <f>IF(OR(F64="",G64=""),"",(G64/1.19-F64)/(G64/1.19))</f>
        <v/>
      </c>
      <c r="I64" s="8" t="n"/>
      <c r="J64" s="8" t="n"/>
      <c r="K64" s="11">
        <f>IF($A64="","",SUMIFS(Ingresos!$F$2:$F$3001,Ingresos!$D$2:$D$3001,$A64))</f>
        <v/>
      </c>
      <c r="L64" s="11">
        <f>IF($A64="","",SUMIFS(Salidas!$E$2:$E$3001,Salidas!$B$2:$B$3001,$A64))</f>
        <v/>
      </c>
      <c r="M64" s="11">
        <f>IF($A64="","",N(J64)+K64-L64)</f>
        <v/>
      </c>
      <c r="N64" s="11">
        <f>IF(OR($A64="",I64=""),"",IF(M64&lt;=I64,"REPONER","OK"))</f>
        <v/>
      </c>
      <c r="O64" s="12">
        <f>IF($A64="","",M64*N(F64))</f>
        <v/>
      </c>
      <c r="P64" s="13">
        <f>IF($A64="","",IF(SUMPRODUCT(MAX((Ingresos!$D$2:$D$3001=$A64)*Ingresos!$A$2:$A$3001))=0,"",SUMPRODUCT(MAX((Ingresos!$D$2:$D$3001=$A64)*Ingresos!$A$2:$A$3001))))</f>
        <v/>
      </c>
      <c r="Q64" s="11">
        <f>IF($A64="","",SUMIFS(Salidas!$E$2:$E$3001,Salidas!$B$2:$B$3001,$A64,Salidas!$D$2:$D$3001,"Venta"))</f>
        <v/>
      </c>
      <c r="R64" s="14">
        <f>IF($A64="","",IF(Q64=0,"",M64/(Q64/Resumen!$C$5)))</f>
        <v/>
      </c>
      <c r="S64" s="12">
        <f>IF($A64="","",Q64*N(F64))</f>
        <v/>
      </c>
      <c r="T64" s="11">
        <f>IF($A64="","",SUMIFS(Salidas!$E$2:$E$3001,Salidas!$B$2:$B$3001,$A64,Salidas!$D$2:$D$3001,"Merma"))</f>
        <v/>
      </c>
      <c r="U64" s="12">
        <f>IF($A64="","",N(J64)*N(F64))</f>
        <v/>
      </c>
      <c r="V64" s="12">
        <f>IF(OR($A64="",G64=""),"",Q64*(G64/1.19-N(F64)))</f>
        <v/>
      </c>
    </row>
    <row r="65">
      <c r="A65" s="7" t="n"/>
      <c r="B65" s="7" t="n"/>
      <c r="C65" s="8" t="n"/>
      <c r="D65" s="8" t="n"/>
      <c r="E65" s="8" t="n"/>
      <c r="F65" s="9" t="n"/>
      <c r="G65" s="9" t="n"/>
      <c r="H65" s="10">
        <f>IF(OR(F65="",G65=""),"",(G65/1.19-F65)/(G65/1.19))</f>
        <v/>
      </c>
      <c r="I65" s="8" t="n"/>
      <c r="J65" s="8" t="n"/>
      <c r="K65" s="11">
        <f>IF($A65="","",SUMIFS(Ingresos!$F$2:$F$3001,Ingresos!$D$2:$D$3001,$A65))</f>
        <v/>
      </c>
      <c r="L65" s="11">
        <f>IF($A65="","",SUMIFS(Salidas!$E$2:$E$3001,Salidas!$B$2:$B$3001,$A65))</f>
        <v/>
      </c>
      <c r="M65" s="11">
        <f>IF($A65="","",N(J65)+K65-L65)</f>
        <v/>
      </c>
      <c r="N65" s="11">
        <f>IF(OR($A65="",I65=""),"",IF(M65&lt;=I65,"REPONER","OK"))</f>
        <v/>
      </c>
      <c r="O65" s="12">
        <f>IF($A65="","",M65*N(F65))</f>
        <v/>
      </c>
      <c r="P65" s="13">
        <f>IF($A65="","",IF(SUMPRODUCT(MAX((Ingresos!$D$2:$D$3001=$A65)*Ingresos!$A$2:$A$3001))=0,"",SUMPRODUCT(MAX((Ingresos!$D$2:$D$3001=$A65)*Ingresos!$A$2:$A$3001))))</f>
        <v/>
      </c>
      <c r="Q65" s="11">
        <f>IF($A65="","",SUMIFS(Salidas!$E$2:$E$3001,Salidas!$B$2:$B$3001,$A65,Salidas!$D$2:$D$3001,"Venta"))</f>
        <v/>
      </c>
      <c r="R65" s="14">
        <f>IF($A65="","",IF(Q65=0,"",M65/(Q65/Resumen!$C$5)))</f>
        <v/>
      </c>
      <c r="S65" s="12">
        <f>IF($A65="","",Q65*N(F65))</f>
        <v/>
      </c>
      <c r="T65" s="11">
        <f>IF($A65="","",SUMIFS(Salidas!$E$2:$E$3001,Salidas!$B$2:$B$3001,$A65,Salidas!$D$2:$D$3001,"Merma"))</f>
        <v/>
      </c>
      <c r="U65" s="12">
        <f>IF($A65="","",N(J65)*N(F65))</f>
        <v/>
      </c>
      <c r="V65" s="12">
        <f>IF(OR($A65="",G65=""),"",Q65*(G65/1.19-N(F65)))</f>
        <v/>
      </c>
    </row>
    <row r="66">
      <c r="A66" s="7" t="n"/>
      <c r="B66" s="7" t="n"/>
      <c r="C66" s="8" t="n"/>
      <c r="D66" s="8" t="n"/>
      <c r="E66" s="8" t="n"/>
      <c r="F66" s="9" t="n"/>
      <c r="G66" s="9" t="n"/>
      <c r="H66" s="10">
        <f>IF(OR(F66="",G66=""),"",(G66/1.19-F66)/(G66/1.19))</f>
        <v/>
      </c>
      <c r="I66" s="8" t="n"/>
      <c r="J66" s="8" t="n"/>
      <c r="K66" s="11">
        <f>IF($A66="","",SUMIFS(Ingresos!$F$2:$F$3001,Ingresos!$D$2:$D$3001,$A66))</f>
        <v/>
      </c>
      <c r="L66" s="11">
        <f>IF($A66="","",SUMIFS(Salidas!$E$2:$E$3001,Salidas!$B$2:$B$3001,$A66))</f>
        <v/>
      </c>
      <c r="M66" s="11">
        <f>IF($A66="","",N(J66)+K66-L66)</f>
        <v/>
      </c>
      <c r="N66" s="11">
        <f>IF(OR($A66="",I66=""),"",IF(M66&lt;=I66,"REPONER","OK"))</f>
        <v/>
      </c>
      <c r="O66" s="12">
        <f>IF($A66="","",M66*N(F66))</f>
        <v/>
      </c>
      <c r="P66" s="13">
        <f>IF($A66="","",IF(SUMPRODUCT(MAX((Ingresos!$D$2:$D$3001=$A66)*Ingresos!$A$2:$A$3001))=0,"",SUMPRODUCT(MAX((Ingresos!$D$2:$D$3001=$A66)*Ingresos!$A$2:$A$3001))))</f>
        <v/>
      </c>
      <c r="Q66" s="11">
        <f>IF($A66="","",SUMIFS(Salidas!$E$2:$E$3001,Salidas!$B$2:$B$3001,$A66,Salidas!$D$2:$D$3001,"Venta"))</f>
        <v/>
      </c>
      <c r="R66" s="14">
        <f>IF($A66="","",IF(Q66=0,"",M66/(Q66/Resumen!$C$5)))</f>
        <v/>
      </c>
      <c r="S66" s="12">
        <f>IF($A66="","",Q66*N(F66))</f>
        <v/>
      </c>
      <c r="T66" s="11">
        <f>IF($A66="","",SUMIFS(Salidas!$E$2:$E$3001,Salidas!$B$2:$B$3001,$A66,Salidas!$D$2:$D$3001,"Merma"))</f>
        <v/>
      </c>
      <c r="U66" s="12">
        <f>IF($A66="","",N(J66)*N(F66))</f>
        <v/>
      </c>
      <c r="V66" s="12">
        <f>IF(OR($A66="",G66=""),"",Q66*(G66/1.19-N(F66)))</f>
        <v/>
      </c>
    </row>
    <row r="67">
      <c r="A67" s="7" t="n"/>
      <c r="B67" s="7" t="n"/>
      <c r="C67" s="8" t="n"/>
      <c r="D67" s="8" t="n"/>
      <c r="E67" s="8" t="n"/>
      <c r="F67" s="9" t="n"/>
      <c r="G67" s="9" t="n"/>
      <c r="H67" s="10">
        <f>IF(OR(F67="",G67=""),"",(G67/1.19-F67)/(G67/1.19))</f>
        <v/>
      </c>
      <c r="I67" s="8" t="n"/>
      <c r="J67" s="8" t="n"/>
      <c r="K67" s="11">
        <f>IF($A67="","",SUMIFS(Ingresos!$F$2:$F$3001,Ingresos!$D$2:$D$3001,$A67))</f>
        <v/>
      </c>
      <c r="L67" s="11">
        <f>IF($A67="","",SUMIFS(Salidas!$E$2:$E$3001,Salidas!$B$2:$B$3001,$A67))</f>
        <v/>
      </c>
      <c r="M67" s="11">
        <f>IF($A67="","",N(J67)+K67-L67)</f>
        <v/>
      </c>
      <c r="N67" s="11">
        <f>IF(OR($A67="",I67=""),"",IF(M67&lt;=I67,"REPONER","OK"))</f>
        <v/>
      </c>
      <c r="O67" s="12">
        <f>IF($A67="","",M67*N(F67))</f>
        <v/>
      </c>
      <c r="P67" s="13">
        <f>IF($A67="","",IF(SUMPRODUCT(MAX((Ingresos!$D$2:$D$3001=$A67)*Ingresos!$A$2:$A$3001))=0,"",SUMPRODUCT(MAX((Ingresos!$D$2:$D$3001=$A67)*Ingresos!$A$2:$A$3001))))</f>
        <v/>
      </c>
      <c r="Q67" s="11">
        <f>IF($A67="","",SUMIFS(Salidas!$E$2:$E$3001,Salidas!$B$2:$B$3001,$A67,Salidas!$D$2:$D$3001,"Venta"))</f>
        <v/>
      </c>
      <c r="R67" s="14">
        <f>IF($A67="","",IF(Q67=0,"",M67/(Q67/Resumen!$C$5)))</f>
        <v/>
      </c>
      <c r="S67" s="12">
        <f>IF($A67="","",Q67*N(F67))</f>
        <v/>
      </c>
      <c r="T67" s="11">
        <f>IF($A67="","",SUMIFS(Salidas!$E$2:$E$3001,Salidas!$B$2:$B$3001,$A67,Salidas!$D$2:$D$3001,"Merma"))</f>
        <v/>
      </c>
      <c r="U67" s="12">
        <f>IF($A67="","",N(J67)*N(F67))</f>
        <v/>
      </c>
      <c r="V67" s="12">
        <f>IF(OR($A67="",G67=""),"",Q67*(G67/1.19-N(F67)))</f>
        <v/>
      </c>
    </row>
    <row r="68">
      <c r="A68" s="7" t="n"/>
      <c r="B68" s="7" t="n"/>
      <c r="C68" s="8" t="n"/>
      <c r="D68" s="8" t="n"/>
      <c r="E68" s="8" t="n"/>
      <c r="F68" s="9" t="n"/>
      <c r="G68" s="9" t="n"/>
      <c r="H68" s="10">
        <f>IF(OR(F68="",G68=""),"",(G68/1.19-F68)/(G68/1.19))</f>
        <v/>
      </c>
      <c r="I68" s="8" t="n"/>
      <c r="J68" s="8" t="n"/>
      <c r="K68" s="11">
        <f>IF($A68="","",SUMIFS(Ingresos!$F$2:$F$3001,Ingresos!$D$2:$D$3001,$A68))</f>
        <v/>
      </c>
      <c r="L68" s="11">
        <f>IF($A68="","",SUMIFS(Salidas!$E$2:$E$3001,Salidas!$B$2:$B$3001,$A68))</f>
        <v/>
      </c>
      <c r="M68" s="11">
        <f>IF($A68="","",N(J68)+K68-L68)</f>
        <v/>
      </c>
      <c r="N68" s="11">
        <f>IF(OR($A68="",I68=""),"",IF(M68&lt;=I68,"REPONER","OK"))</f>
        <v/>
      </c>
      <c r="O68" s="12">
        <f>IF($A68="","",M68*N(F68))</f>
        <v/>
      </c>
      <c r="P68" s="13">
        <f>IF($A68="","",IF(SUMPRODUCT(MAX((Ingresos!$D$2:$D$3001=$A68)*Ingresos!$A$2:$A$3001))=0,"",SUMPRODUCT(MAX((Ingresos!$D$2:$D$3001=$A68)*Ingresos!$A$2:$A$3001))))</f>
        <v/>
      </c>
      <c r="Q68" s="11">
        <f>IF($A68="","",SUMIFS(Salidas!$E$2:$E$3001,Salidas!$B$2:$B$3001,$A68,Salidas!$D$2:$D$3001,"Venta"))</f>
        <v/>
      </c>
      <c r="R68" s="14">
        <f>IF($A68="","",IF(Q68=0,"",M68/(Q68/Resumen!$C$5)))</f>
        <v/>
      </c>
      <c r="S68" s="12">
        <f>IF($A68="","",Q68*N(F68))</f>
        <v/>
      </c>
      <c r="T68" s="11">
        <f>IF($A68="","",SUMIFS(Salidas!$E$2:$E$3001,Salidas!$B$2:$B$3001,$A68,Salidas!$D$2:$D$3001,"Merma"))</f>
        <v/>
      </c>
      <c r="U68" s="12">
        <f>IF($A68="","",N(J68)*N(F68))</f>
        <v/>
      </c>
      <c r="V68" s="12">
        <f>IF(OR($A68="",G68=""),"",Q68*(G68/1.19-N(F68)))</f>
        <v/>
      </c>
    </row>
    <row r="69">
      <c r="A69" s="7" t="n"/>
      <c r="B69" s="7" t="n"/>
      <c r="C69" s="8" t="n"/>
      <c r="D69" s="8" t="n"/>
      <c r="E69" s="8" t="n"/>
      <c r="F69" s="9" t="n"/>
      <c r="G69" s="9" t="n"/>
      <c r="H69" s="10">
        <f>IF(OR(F69="",G69=""),"",(G69/1.19-F69)/(G69/1.19))</f>
        <v/>
      </c>
      <c r="I69" s="8" t="n"/>
      <c r="J69" s="8" t="n"/>
      <c r="K69" s="11">
        <f>IF($A69="","",SUMIFS(Ingresos!$F$2:$F$3001,Ingresos!$D$2:$D$3001,$A69))</f>
        <v/>
      </c>
      <c r="L69" s="11">
        <f>IF($A69="","",SUMIFS(Salidas!$E$2:$E$3001,Salidas!$B$2:$B$3001,$A69))</f>
        <v/>
      </c>
      <c r="M69" s="11">
        <f>IF($A69="","",N(J69)+K69-L69)</f>
        <v/>
      </c>
      <c r="N69" s="11">
        <f>IF(OR($A69="",I69=""),"",IF(M69&lt;=I69,"REPONER","OK"))</f>
        <v/>
      </c>
      <c r="O69" s="12">
        <f>IF($A69="","",M69*N(F69))</f>
        <v/>
      </c>
      <c r="P69" s="13">
        <f>IF($A69="","",IF(SUMPRODUCT(MAX((Ingresos!$D$2:$D$3001=$A69)*Ingresos!$A$2:$A$3001))=0,"",SUMPRODUCT(MAX((Ingresos!$D$2:$D$3001=$A69)*Ingresos!$A$2:$A$3001))))</f>
        <v/>
      </c>
      <c r="Q69" s="11">
        <f>IF($A69="","",SUMIFS(Salidas!$E$2:$E$3001,Salidas!$B$2:$B$3001,$A69,Salidas!$D$2:$D$3001,"Venta"))</f>
        <v/>
      </c>
      <c r="R69" s="14">
        <f>IF($A69="","",IF(Q69=0,"",M69/(Q69/Resumen!$C$5)))</f>
        <v/>
      </c>
      <c r="S69" s="12">
        <f>IF($A69="","",Q69*N(F69))</f>
        <v/>
      </c>
      <c r="T69" s="11">
        <f>IF($A69="","",SUMIFS(Salidas!$E$2:$E$3001,Salidas!$B$2:$B$3001,$A69,Salidas!$D$2:$D$3001,"Merma"))</f>
        <v/>
      </c>
      <c r="U69" s="12">
        <f>IF($A69="","",N(J69)*N(F69))</f>
        <v/>
      </c>
      <c r="V69" s="12">
        <f>IF(OR($A69="",G69=""),"",Q69*(G69/1.19-N(F69)))</f>
        <v/>
      </c>
    </row>
    <row r="70">
      <c r="A70" s="7" t="n"/>
      <c r="B70" s="7" t="n"/>
      <c r="C70" s="8" t="n"/>
      <c r="D70" s="8" t="n"/>
      <c r="E70" s="8" t="n"/>
      <c r="F70" s="9" t="n"/>
      <c r="G70" s="9" t="n"/>
      <c r="H70" s="10">
        <f>IF(OR(F70="",G70=""),"",(G70/1.19-F70)/(G70/1.19))</f>
        <v/>
      </c>
      <c r="I70" s="8" t="n"/>
      <c r="J70" s="8" t="n"/>
      <c r="K70" s="11">
        <f>IF($A70="","",SUMIFS(Ingresos!$F$2:$F$3001,Ingresos!$D$2:$D$3001,$A70))</f>
        <v/>
      </c>
      <c r="L70" s="11">
        <f>IF($A70="","",SUMIFS(Salidas!$E$2:$E$3001,Salidas!$B$2:$B$3001,$A70))</f>
        <v/>
      </c>
      <c r="M70" s="11">
        <f>IF($A70="","",N(J70)+K70-L70)</f>
        <v/>
      </c>
      <c r="N70" s="11">
        <f>IF(OR($A70="",I70=""),"",IF(M70&lt;=I70,"REPONER","OK"))</f>
        <v/>
      </c>
      <c r="O70" s="12">
        <f>IF($A70="","",M70*N(F70))</f>
        <v/>
      </c>
      <c r="P70" s="13">
        <f>IF($A70="","",IF(SUMPRODUCT(MAX((Ingresos!$D$2:$D$3001=$A70)*Ingresos!$A$2:$A$3001))=0,"",SUMPRODUCT(MAX((Ingresos!$D$2:$D$3001=$A70)*Ingresos!$A$2:$A$3001))))</f>
        <v/>
      </c>
      <c r="Q70" s="11">
        <f>IF($A70="","",SUMIFS(Salidas!$E$2:$E$3001,Salidas!$B$2:$B$3001,$A70,Salidas!$D$2:$D$3001,"Venta"))</f>
        <v/>
      </c>
      <c r="R70" s="14">
        <f>IF($A70="","",IF(Q70=0,"",M70/(Q70/Resumen!$C$5)))</f>
        <v/>
      </c>
      <c r="S70" s="12">
        <f>IF($A70="","",Q70*N(F70))</f>
        <v/>
      </c>
      <c r="T70" s="11">
        <f>IF($A70="","",SUMIFS(Salidas!$E$2:$E$3001,Salidas!$B$2:$B$3001,$A70,Salidas!$D$2:$D$3001,"Merma"))</f>
        <v/>
      </c>
      <c r="U70" s="12">
        <f>IF($A70="","",N(J70)*N(F70))</f>
        <v/>
      </c>
      <c r="V70" s="12">
        <f>IF(OR($A70="",G70=""),"",Q70*(G70/1.19-N(F70)))</f>
        <v/>
      </c>
    </row>
    <row r="71">
      <c r="A71" s="7" t="n"/>
      <c r="B71" s="7" t="n"/>
      <c r="C71" s="8" t="n"/>
      <c r="D71" s="8" t="n"/>
      <c r="E71" s="8" t="n"/>
      <c r="F71" s="9" t="n"/>
      <c r="G71" s="9" t="n"/>
      <c r="H71" s="10">
        <f>IF(OR(F71="",G71=""),"",(G71/1.19-F71)/(G71/1.19))</f>
        <v/>
      </c>
      <c r="I71" s="8" t="n"/>
      <c r="J71" s="8" t="n"/>
      <c r="K71" s="11">
        <f>IF($A71="","",SUMIFS(Ingresos!$F$2:$F$3001,Ingresos!$D$2:$D$3001,$A71))</f>
        <v/>
      </c>
      <c r="L71" s="11">
        <f>IF($A71="","",SUMIFS(Salidas!$E$2:$E$3001,Salidas!$B$2:$B$3001,$A71))</f>
        <v/>
      </c>
      <c r="M71" s="11">
        <f>IF($A71="","",N(J71)+K71-L71)</f>
        <v/>
      </c>
      <c r="N71" s="11">
        <f>IF(OR($A71="",I71=""),"",IF(M71&lt;=I71,"REPONER","OK"))</f>
        <v/>
      </c>
      <c r="O71" s="12">
        <f>IF($A71="","",M71*N(F71))</f>
        <v/>
      </c>
      <c r="P71" s="13">
        <f>IF($A71="","",IF(SUMPRODUCT(MAX((Ingresos!$D$2:$D$3001=$A71)*Ingresos!$A$2:$A$3001))=0,"",SUMPRODUCT(MAX((Ingresos!$D$2:$D$3001=$A71)*Ingresos!$A$2:$A$3001))))</f>
        <v/>
      </c>
      <c r="Q71" s="11">
        <f>IF($A71="","",SUMIFS(Salidas!$E$2:$E$3001,Salidas!$B$2:$B$3001,$A71,Salidas!$D$2:$D$3001,"Venta"))</f>
        <v/>
      </c>
      <c r="R71" s="14">
        <f>IF($A71="","",IF(Q71=0,"",M71/(Q71/Resumen!$C$5)))</f>
        <v/>
      </c>
      <c r="S71" s="12">
        <f>IF($A71="","",Q71*N(F71))</f>
        <v/>
      </c>
      <c r="T71" s="11">
        <f>IF($A71="","",SUMIFS(Salidas!$E$2:$E$3001,Salidas!$B$2:$B$3001,$A71,Salidas!$D$2:$D$3001,"Merma"))</f>
        <v/>
      </c>
      <c r="U71" s="12">
        <f>IF($A71="","",N(J71)*N(F71))</f>
        <v/>
      </c>
      <c r="V71" s="12">
        <f>IF(OR($A71="",G71=""),"",Q71*(G71/1.19-N(F71)))</f>
        <v/>
      </c>
    </row>
    <row r="72">
      <c r="A72" s="7" t="n"/>
      <c r="B72" s="7" t="n"/>
      <c r="C72" s="8" t="n"/>
      <c r="D72" s="8" t="n"/>
      <c r="E72" s="8" t="n"/>
      <c r="F72" s="9" t="n"/>
      <c r="G72" s="9" t="n"/>
      <c r="H72" s="10">
        <f>IF(OR(F72="",G72=""),"",(G72/1.19-F72)/(G72/1.19))</f>
        <v/>
      </c>
      <c r="I72" s="8" t="n"/>
      <c r="J72" s="8" t="n"/>
      <c r="K72" s="11">
        <f>IF($A72="","",SUMIFS(Ingresos!$F$2:$F$3001,Ingresos!$D$2:$D$3001,$A72))</f>
        <v/>
      </c>
      <c r="L72" s="11">
        <f>IF($A72="","",SUMIFS(Salidas!$E$2:$E$3001,Salidas!$B$2:$B$3001,$A72))</f>
        <v/>
      </c>
      <c r="M72" s="11">
        <f>IF($A72="","",N(J72)+K72-L72)</f>
        <v/>
      </c>
      <c r="N72" s="11">
        <f>IF(OR($A72="",I72=""),"",IF(M72&lt;=I72,"REPONER","OK"))</f>
        <v/>
      </c>
      <c r="O72" s="12">
        <f>IF($A72="","",M72*N(F72))</f>
        <v/>
      </c>
      <c r="P72" s="13">
        <f>IF($A72="","",IF(SUMPRODUCT(MAX((Ingresos!$D$2:$D$3001=$A72)*Ingresos!$A$2:$A$3001))=0,"",SUMPRODUCT(MAX((Ingresos!$D$2:$D$3001=$A72)*Ingresos!$A$2:$A$3001))))</f>
        <v/>
      </c>
      <c r="Q72" s="11">
        <f>IF($A72="","",SUMIFS(Salidas!$E$2:$E$3001,Salidas!$B$2:$B$3001,$A72,Salidas!$D$2:$D$3001,"Venta"))</f>
        <v/>
      </c>
      <c r="R72" s="14">
        <f>IF($A72="","",IF(Q72=0,"",M72/(Q72/Resumen!$C$5)))</f>
        <v/>
      </c>
      <c r="S72" s="12">
        <f>IF($A72="","",Q72*N(F72))</f>
        <v/>
      </c>
      <c r="T72" s="11">
        <f>IF($A72="","",SUMIFS(Salidas!$E$2:$E$3001,Salidas!$B$2:$B$3001,$A72,Salidas!$D$2:$D$3001,"Merma"))</f>
        <v/>
      </c>
      <c r="U72" s="12">
        <f>IF($A72="","",N(J72)*N(F72))</f>
        <v/>
      </c>
      <c r="V72" s="12">
        <f>IF(OR($A72="",G72=""),"",Q72*(G72/1.19-N(F72)))</f>
        <v/>
      </c>
    </row>
    <row r="73">
      <c r="A73" s="7" t="n"/>
      <c r="B73" s="7" t="n"/>
      <c r="C73" s="8" t="n"/>
      <c r="D73" s="8" t="n"/>
      <c r="E73" s="8" t="n"/>
      <c r="F73" s="9" t="n"/>
      <c r="G73" s="9" t="n"/>
      <c r="H73" s="10">
        <f>IF(OR(F73="",G73=""),"",(G73/1.19-F73)/(G73/1.19))</f>
        <v/>
      </c>
      <c r="I73" s="8" t="n"/>
      <c r="J73" s="8" t="n"/>
      <c r="K73" s="11">
        <f>IF($A73="","",SUMIFS(Ingresos!$F$2:$F$3001,Ingresos!$D$2:$D$3001,$A73))</f>
        <v/>
      </c>
      <c r="L73" s="11">
        <f>IF($A73="","",SUMIFS(Salidas!$E$2:$E$3001,Salidas!$B$2:$B$3001,$A73))</f>
        <v/>
      </c>
      <c r="M73" s="11">
        <f>IF($A73="","",N(J73)+K73-L73)</f>
        <v/>
      </c>
      <c r="N73" s="11">
        <f>IF(OR($A73="",I73=""),"",IF(M73&lt;=I73,"REPONER","OK"))</f>
        <v/>
      </c>
      <c r="O73" s="12">
        <f>IF($A73="","",M73*N(F73))</f>
        <v/>
      </c>
      <c r="P73" s="13">
        <f>IF($A73="","",IF(SUMPRODUCT(MAX((Ingresos!$D$2:$D$3001=$A73)*Ingresos!$A$2:$A$3001))=0,"",SUMPRODUCT(MAX((Ingresos!$D$2:$D$3001=$A73)*Ingresos!$A$2:$A$3001))))</f>
        <v/>
      </c>
      <c r="Q73" s="11">
        <f>IF($A73="","",SUMIFS(Salidas!$E$2:$E$3001,Salidas!$B$2:$B$3001,$A73,Salidas!$D$2:$D$3001,"Venta"))</f>
        <v/>
      </c>
      <c r="R73" s="14">
        <f>IF($A73="","",IF(Q73=0,"",M73/(Q73/Resumen!$C$5)))</f>
        <v/>
      </c>
      <c r="S73" s="12">
        <f>IF($A73="","",Q73*N(F73))</f>
        <v/>
      </c>
      <c r="T73" s="11">
        <f>IF($A73="","",SUMIFS(Salidas!$E$2:$E$3001,Salidas!$B$2:$B$3001,$A73,Salidas!$D$2:$D$3001,"Merma"))</f>
        <v/>
      </c>
      <c r="U73" s="12">
        <f>IF($A73="","",N(J73)*N(F73))</f>
        <v/>
      </c>
      <c r="V73" s="12">
        <f>IF(OR($A73="",G73=""),"",Q73*(G73/1.19-N(F73)))</f>
        <v/>
      </c>
    </row>
    <row r="74">
      <c r="A74" s="7" t="n"/>
      <c r="B74" s="7" t="n"/>
      <c r="C74" s="8" t="n"/>
      <c r="D74" s="8" t="n"/>
      <c r="E74" s="8" t="n"/>
      <c r="F74" s="9" t="n"/>
      <c r="G74" s="9" t="n"/>
      <c r="H74" s="10">
        <f>IF(OR(F74="",G74=""),"",(G74/1.19-F74)/(G74/1.19))</f>
        <v/>
      </c>
      <c r="I74" s="8" t="n"/>
      <c r="J74" s="8" t="n"/>
      <c r="K74" s="11">
        <f>IF($A74="","",SUMIFS(Ingresos!$F$2:$F$3001,Ingresos!$D$2:$D$3001,$A74))</f>
        <v/>
      </c>
      <c r="L74" s="11">
        <f>IF($A74="","",SUMIFS(Salidas!$E$2:$E$3001,Salidas!$B$2:$B$3001,$A74))</f>
        <v/>
      </c>
      <c r="M74" s="11">
        <f>IF($A74="","",N(J74)+K74-L74)</f>
        <v/>
      </c>
      <c r="N74" s="11">
        <f>IF(OR($A74="",I74=""),"",IF(M74&lt;=I74,"REPONER","OK"))</f>
        <v/>
      </c>
      <c r="O74" s="12">
        <f>IF($A74="","",M74*N(F74))</f>
        <v/>
      </c>
      <c r="P74" s="13">
        <f>IF($A74="","",IF(SUMPRODUCT(MAX((Ingresos!$D$2:$D$3001=$A74)*Ingresos!$A$2:$A$3001))=0,"",SUMPRODUCT(MAX((Ingresos!$D$2:$D$3001=$A74)*Ingresos!$A$2:$A$3001))))</f>
        <v/>
      </c>
      <c r="Q74" s="11">
        <f>IF($A74="","",SUMIFS(Salidas!$E$2:$E$3001,Salidas!$B$2:$B$3001,$A74,Salidas!$D$2:$D$3001,"Venta"))</f>
        <v/>
      </c>
      <c r="R74" s="14">
        <f>IF($A74="","",IF(Q74=0,"",M74/(Q74/Resumen!$C$5)))</f>
        <v/>
      </c>
      <c r="S74" s="12">
        <f>IF($A74="","",Q74*N(F74))</f>
        <v/>
      </c>
      <c r="T74" s="11">
        <f>IF($A74="","",SUMIFS(Salidas!$E$2:$E$3001,Salidas!$B$2:$B$3001,$A74,Salidas!$D$2:$D$3001,"Merma"))</f>
        <v/>
      </c>
      <c r="U74" s="12">
        <f>IF($A74="","",N(J74)*N(F74))</f>
        <v/>
      </c>
      <c r="V74" s="12">
        <f>IF(OR($A74="",G74=""),"",Q74*(G74/1.19-N(F74)))</f>
        <v/>
      </c>
    </row>
    <row r="75">
      <c r="A75" s="7" t="n"/>
      <c r="B75" s="7" t="n"/>
      <c r="C75" s="8" t="n"/>
      <c r="D75" s="8" t="n"/>
      <c r="E75" s="8" t="n"/>
      <c r="F75" s="9" t="n"/>
      <c r="G75" s="9" t="n"/>
      <c r="H75" s="10">
        <f>IF(OR(F75="",G75=""),"",(G75/1.19-F75)/(G75/1.19))</f>
        <v/>
      </c>
      <c r="I75" s="8" t="n"/>
      <c r="J75" s="8" t="n"/>
      <c r="K75" s="11">
        <f>IF($A75="","",SUMIFS(Ingresos!$F$2:$F$3001,Ingresos!$D$2:$D$3001,$A75))</f>
        <v/>
      </c>
      <c r="L75" s="11">
        <f>IF($A75="","",SUMIFS(Salidas!$E$2:$E$3001,Salidas!$B$2:$B$3001,$A75))</f>
        <v/>
      </c>
      <c r="M75" s="11">
        <f>IF($A75="","",N(J75)+K75-L75)</f>
        <v/>
      </c>
      <c r="N75" s="11">
        <f>IF(OR($A75="",I75=""),"",IF(M75&lt;=I75,"REPONER","OK"))</f>
        <v/>
      </c>
      <c r="O75" s="12">
        <f>IF($A75="","",M75*N(F75))</f>
        <v/>
      </c>
      <c r="P75" s="13">
        <f>IF($A75="","",IF(SUMPRODUCT(MAX((Ingresos!$D$2:$D$3001=$A75)*Ingresos!$A$2:$A$3001))=0,"",SUMPRODUCT(MAX((Ingresos!$D$2:$D$3001=$A75)*Ingresos!$A$2:$A$3001))))</f>
        <v/>
      </c>
      <c r="Q75" s="11">
        <f>IF($A75="","",SUMIFS(Salidas!$E$2:$E$3001,Salidas!$B$2:$B$3001,$A75,Salidas!$D$2:$D$3001,"Venta"))</f>
        <v/>
      </c>
      <c r="R75" s="14">
        <f>IF($A75="","",IF(Q75=0,"",M75/(Q75/Resumen!$C$5)))</f>
        <v/>
      </c>
      <c r="S75" s="12">
        <f>IF($A75="","",Q75*N(F75))</f>
        <v/>
      </c>
      <c r="T75" s="11">
        <f>IF($A75="","",SUMIFS(Salidas!$E$2:$E$3001,Salidas!$B$2:$B$3001,$A75,Salidas!$D$2:$D$3001,"Merma"))</f>
        <v/>
      </c>
      <c r="U75" s="12">
        <f>IF($A75="","",N(J75)*N(F75))</f>
        <v/>
      </c>
      <c r="V75" s="12">
        <f>IF(OR($A75="",G75=""),"",Q75*(G75/1.19-N(F75)))</f>
        <v/>
      </c>
    </row>
    <row r="76">
      <c r="A76" s="7" t="n"/>
      <c r="B76" s="7" t="n"/>
      <c r="C76" s="8" t="n"/>
      <c r="D76" s="8" t="n"/>
      <c r="E76" s="8" t="n"/>
      <c r="F76" s="9" t="n"/>
      <c r="G76" s="9" t="n"/>
      <c r="H76" s="10">
        <f>IF(OR(F76="",G76=""),"",(G76/1.19-F76)/(G76/1.19))</f>
        <v/>
      </c>
      <c r="I76" s="8" t="n"/>
      <c r="J76" s="8" t="n"/>
      <c r="K76" s="11">
        <f>IF($A76="","",SUMIFS(Ingresos!$F$2:$F$3001,Ingresos!$D$2:$D$3001,$A76))</f>
        <v/>
      </c>
      <c r="L76" s="11">
        <f>IF($A76="","",SUMIFS(Salidas!$E$2:$E$3001,Salidas!$B$2:$B$3001,$A76))</f>
        <v/>
      </c>
      <c r="M76" s="11">
        <f>IF($A76="","",N(J76)+K76-L76)</f>
        <v/>
      </c>
      <c r="N76" s="11">
        <f>IF(OR($A76="",I76=""),"",IF(M76&lt;=I76,"REPONER","OK"))</f>
        <v/>
      </c>
      <c r="O76" s="12">
        <f>IF($A76="","",M76*N(F76))</f>
        <v/>
      </c>
      <c r="P76" s="13">
        <f>IF($A76="","",IF(SUMPRODUCT(MAX((Ingresos!$D$2:$D$3001=$A76)*Ingresos!$A$2:$A$3001))=0,"",SUMPRODUCT(MAX((Ingresos!$D$2:$D$3001=$A76)*Ingresos!$A$2:$A$3001))))</f>
        <v/>
      </c>
      <c r="Q76" s="11">
        <f>IF($A76="","",SUMIFS(Salidas!$E$2:$E$3001,Salidas!$B$2:$B$3001,$A76,Salidas!$D$2:$D$3001,"Venta"))</f>
        <v/>
      </c>
      <c r="R76" s="14">
        <f>IF($A76="","",IF(Q76=0,"",M76/(Q76/Resumen!$C$5)))</f>
        <v/>
      </c>
      <c r="S76" s="12">
        <f>IF($A76="","",Q76*N(F76))</f>
        <v/>
      </c>
      <c r="T76" s="11">
        <f>IF($A76="","",SUMIFS(Salidas!$E$2:$E$3001,Salidas!$B$2:$B$3001,$A76,Salidas!$D$2:$D$3001,"Merma"))</f>
        <v/>
      </c>
      <c r="U76" s="12">
        <f>IF($A76="","",N(J76)*N(F76))</f>
        <v/>
      </c>
      <c r="V76" s="12">
        <f>IF(OR($A76="",G76=""),"",Q76*(G76/1.19-N(F76)))</f>
        <v/>
      </c>
    </row>
    <row r="77">
      <c r="A77" s="7" t="n"/>
      <c r="B77" s="7" t="n"/>
      <c r="C77" s="8" t="n"/>
      <c r="D77" s="8" t="n"/>
      <c r="E77" s="8" t="n"/>
      <c r="F77" s="9" t="n"/>
      <c r="G77" s="9" t="n"/>
      <c r="H77" s="10">
        <f>IF(OR(F77="",G77=""),"",(G77/1.19-F77)/(G77/1.19))</f>
        <v/>
      </c>
      <c r="I77" s="8" t="n"/>
      <c r="J77" s="8" t="n"/>
      <c r="K77" s="11">
        <f>IF($A77="","",SUMIFS(Ingresos!$F$2:$F$3001,Ingresos!$D$2:$D$3001,$A77))</f>
        <v/>
      </c>
      <c r="L77" s="11">
        <f>IF($A77="","",SUMIFS(Salidas!$E$2:$E$3001,Salidas!$B$2:$B$3001,$A77))</f>
        <v/>
      </c>
      <c r="M77" s="11">
        <f>IF($A77="","",N(J77)+K77-L77)</f>
        <v/>
      </c>
      <c r="N77" s="11">
        <f>IF(OR($A77="",I77=""),"",IF(M77&lt;=I77,"REPONER","OK"))</f>
        <v/>
      </c>
      <c r="O77" s="12">
        <f>IF($A77="","",M77*N(F77))</f>
        <v/>
      </c>
      <c r="P77" s="13">
        <f>IF($A77="","",IF(SUMPRODUCT(MAX((Ingresos!$D$2:$D$3001=$A77)*Ingresos!$A$2:$A$3001))=0,"",SUMPRODUCT(MAX((Ingresos!$D$2:$D$3001=$A77)*Ingresos!$A$2:$A$3001))))</f>
        <v/>
      </c>
      <c r="Q77" s="11">
        <f>IF($A77="","",SUMIFS(Salidas!$E$2:$E$3001,Salidas!$B$2:$B$3001,$A77,Salidas!$D$2:$D$3001,"Venta"))</f>
        <v/>
      </c>
      <c r="R77" s="14">
        <f>IF($A77="","",IF(Q77=0,"",M77/(Q77/Resumen!$C$5)))</f>
        <v/>
      </c>
      <c r="S77" s="12">
        <f>IF($A77="","",Q77*N(F77))</f>
        <v/>
      </c>
      <c r="T77" s="11">
        <f>IF($A77="","",SUMIFS(Salidas!$E$2:$E$3001,Salidas!$B$2:$B$3001,$A77,Salidas!$D$2:$D$3001,"Merma"))</f>
        <v/>
      </c>
      <c r="U77" s="12">
        <f>IF($A77="","",N(J77)*N(F77))</f>
        <v/>
      </c>
      <c r="V77" s="12">
        <f>IF(OR($A77="",G77=""),"",Q77*(G77/1.19-N(F77)))</f>
        <v/>
      </c>
    </row>
    <row r="78">
      <c r="A78" s="7" t="n"/>
      <c r="B78" s="7" t="n"/>
      <c r="C78" s="8" t="n"/>
      <c r="D78" s="8" t="n"/>
      <c r="E78" s="8" t="n"/>
      <c r="F78" s="9" t="n"/>
      <c r="G78" s="9" t="n"/>
      <c r="H78" s="10">
        <f>IF(OR(F78="",G78=""),"",(G78/1.19-F78)/(G78/1.19))</f>
        <v/>
      </c>
      <c r="I78" s="8" t="n"/>
      <c r="J78" s="8" t="n"/>
      <c r="K78" s="11">
        <f>IF($A78="","",SUMIFS(Ingresos!$F$2:$F$3001,Ingresos!$D$2:$D$3001,$A78))</f>
        <v/>
      </c>
      <c r="L78" s="11">
        <f>IF($A78="","",SUMIFS(Salidas!$E$2:$E$3001,Salidas!$B$2:$B$3001,$A78))</f>
        <v/>
      </c>
      <c r="M78" s="11">
        <f>IF($A78="","",N(J78)+K78-L78)</f>
        <v/>
      </c>
      <c r="N78" s="11">
        <f>IF(OR($A78="",I78=""),"",IF(M78&lt;=I78,"REPONER","OK"))</f>
        <v/>
      </c>
      <c r="O78" s="12">
        <f>IF($A78="","",M78*N(F78))</f>
        <v/>
      </c>
      <c r="P78" s="13">
        <f>IF($A78="","",IF(SUMPRODUCT(MAX((Ingresos!$D$2:$D$3001=$A78)*Ingresos!$A$2:$A$3001))=0,"",SUMPRODUCT(MAX((Ingresos!$D$2:$D$3001=$A78)*Ingresos!$A$2:$A$3001))))</f>
        <v/>
      </c>
      <c r="Q78" s="11">
        <f>IF($A78="","",SUMIFS(Salidas!$E$2:$E$3001,Salidas!$B$2:$B$3001,$A78,Salidas!$D$2:$D$3001,"Venta"))</f>
        <v/>
      </c>
      <c r="R78" s="14">
        <f>IF($A78="","",IF(Q78=0,"",M78/(Q78/Resumen!$C$5)))</f>
        <v/>
      </c>
      <c r="S78" s="12">
        <f>IF($A78="","",Q78*N(F78))</f>
        <v/>
      </c>
      <c r="T78" s="11">
        <f>IF($A78="","",SUMIFS(Salidas!$E$2:$E$3001,Salidas!$B$2:$B$3001,$A78,Salidas!$D$2:$D$3001,"Merma"))</f>
        <v/>
      </c>
      <c r="U78" s="12">
        <f>IF($A78="","",N(J78)*N(F78))</f>
        <v/>
      </c>
      <c r="V78" s="12">
        <f>IF(OR($A78="",G78=""),"",Q78*(G78/1.19-N(F78)))</f>
        <v/>
      </c>
    </row>
    <row r="79">
      <c r="A79" s="7" t="n"/>
      <c r="B79" s="7" t="n"/>
      <c r="C79" s="8" t="n"/>
      <c r="D79" s="8" t="n"/>
      <c r="E79" s="8" t="n"/>
      <c r="F79" s="9" t="n"/>
      <c r="G79" s="9" t="n"/>
      <c r="H79" s="10">
        <f>IF(OR(F79="",G79=""),"",(G79/1.19-F79)/(G79/1.19))</f>
        <v/>
      </c>
      <c r="I79" s="8" t="n"/>
      <c r="J79" s="8" t="n"/>
      <c r="K79" s="11">
        <f>IF($A79="","",SUMIFS(Ingresos!$F$2:$F$3001,Ingresos!$D$2:$D$3001,$A79))</f>
        <v/>
      </c>
      <c r="L79" s="11">
        <f>IF($A79="","",SUMIFS(Salidas!$E$2:$E$3001,Salidas!$B$2:$B$3001,$A79))</f>
        <v/>
      </c>
      <c r="M79" s="11">
        <f>IF($A79="","",N(J79)+K79-L79)</f>
        <v/>
      </c>
      <c r="N79" s="11">
        <f>IF(OR($A79="",I79=""),"",IF(M79&lt;=I79,"REPONER","OK"))</f>
        <v/>
      </c>
      <c r="O79" s="12">
        <f>IF($A79="","",M79*N(F79))</f>
        <v/>
      </c>
      <c r="P79" s="13">
        <f>IF($A79="","",IF(SUMPRODUCT(MAX((Ingresos!$D$2:$D$3001=$A79)*Ingresos!$A$2:$A$3001))=0,"",SUMPRODUCT(MAX((Ingresos!$D$2:$D$3001=$A79)*Ingresos!$A$2:$A$3001))))</f>
        <v/>
      </c>
      <c r="Q79" s="11">
        <f>IF($A79="","",SUMIFS(Salidas!$E$2:$E$3001,Salidas!$B$2:$B$3001,$A79,Salidas!$D$2:$D$3001,"Venta"))</f>
        <v/>
      </c>
      <c r="R79" s="14">
        <f>IF($A79="","",IF(Q79=0,"",M79/(Q79/Resumen!$C$5)))</f>
        <v/>
      </c>
      <c r="S79" s="12">
        <f>IF($A79="","",Q79*N(F79))</f>
        <v/>
      </c>
      <c r="T79" s="11">
        <f>IF($A79="","",SUMIFS(Salidas!$E$2:$E$3001,Salidas!$B$2:$B$3001,$A79,Salidas!$D$2:$D$3001,"Merma"))</f>
        <v/>
      </c>
      <c r="U79" s="12">
        <f>IF($A79="","",N(J79)*N(F79))</f>
        <v/>
      </c>
      <c r="V79" s="12">
        <f>IF(OR($A79="",G79=""),"",Q79*(G79/1.19-N(F79)))</f>
        <v/>
      </c>
    </row>
    <row r="80">
      <c r="A80" s="7" t="n"/>
      <c r="B80" s="7" t="n"/>
      <c r="C80" s="8" t="n"/>
      <c r="D80" s="8" t="n"/>
      <c r="E80" s="8" t="n"/>
      <c r="F80" s="9" t="n"/>
      <c r="G80" s="9" t="n"/>
      <c r="H80" s="10">
        <f>IF(OR(F80="",G80=""),"",(G80/1.19-F80)/(G80/1.19))</f>
        <v/>
      </c>
      <c r="I80" s="8" t="n"/>
      <c r="J80" s="8" t="n"/>
      <c r="K80" s="11">
        <f>IF($A80="","",SUMIFS(Ingresos!$F$2:$F$3001,Ingresos!$D$2:$D$3001,$A80))</f>
        <v/>
      </c>
      <c r="L80" s="11">
        <f>IF($A80="","",SUMIFS(Salidas!$E$2:$E$3001,Salidas!$B$2:$B$3001,$A80))</f>
        <v/>
      </c>
      <c r="M80" s="11">
        <f>IF($A80="","",N(J80)+K80-L80)</f>
        <v/>
      </c>
      <c r="N80" s="11">
        <f>IF(OR($A80="",I80=""),"",IF(M80&lt;=I80,"REPONER","OK"))</f>
        <v/>
      </c>
      <c r="O80" s="12">
        <f>IF($A80="","",M80*N(F80))</f>
        <v/>
      </c>
      <c r="P80" s="13">
        <f>IF($A80="","",IF(SUMPRODUCT(MAX((Ingresos!$D$2:$D$3001=$A80)*Ingresos!$A$2:$A$3001))=0,"",SUMPRODUCT(MAX((Ingresos!$D$2:$D$3001=$A80)*Ingresos!$A$2:$A$3001))))</f>
        <v/>
      </c>
      <c r="Q80" s="11">
        <f>IF($A80="","",SUMIFS(Salidas!$E$2:$E$3001,Salidas!$B$2:$B$3001,$A80,Salidas!$D$2:$D$3001,"Venta"))</f>
        <v/>
      </c>
      <c r="R80" s="14">
        <f>IF($A80="","",IF(Q80=0,"",M80/(Q80/Resumen!$C$5)))</f>
        <v/>
      </c>
      <c r="S80" s="12">
        <f>IF($A80="","",Q80*N(F80))</f>
        <v/>
      </c>
      <c r="T80" s="11">
        <f>IF($A80="","",SUMIFS(Salidas!$E$2:$E$3001,Salidas!$B$2:$B$3001,$A80,Salidas!$D$2:$D$3001,"Merma"))</f>
        <v/>
      </c>
      <c r="U80" s="12">
        <f>IF($A80="","",N(J80)*N(F80))</f>
        <v/>
      </c>
      <c r="V80" s="12">
        <f>IF(OR($A80="",G80=""),"",Q80*(G80/1.19-N(F80)))</f>
        <v/>
      </c>
    </row>
    <row r="81">
      <c r="A81" s="7" t="n"/>
      <c r="B81" s="7" t="n"/>
      <c r="C81" s="8" t="n"/>
      <c r="D81" s="8" t="n"/>
      <c r="E81" s="8" t="n"/>
      <c r="F81" s="9" t="n"/>
      <c r="G81" s="9" t="n"/>
      <c r="H81" s="10">
        <f>IF(OR(F81="",G81=""),"",(G81/1.19-F81)/(G81/1.19))</f>
        <v/>
      </c>
      <c r="I81" s="8" t="n"/>
      <c r="J81" s="8" t="n"/>
      <c r="K81" s="11">
        <f>IF($A81="","",SUMIFS(Ingresos!$F$2:$F$3001,Ingresos!$D$2:$D$3001,$A81))</f>
        <v/>
      </c>
      <c r="L81" s="11">
        <f>IF($A81="","",SUMIFS(Salidas!$E$2:$E$3001,Salidas!$B$2:$B$3001,$A81))</f>
        <v/>
      </c>
      <c r="M81" s="11">
        <f>IF($A81="","",N(J81)+K81-L81)</f>
        <v/>
      </c>
      <c r="N81" s="11">
        <f>IF(OR($A81="",I81=""),"",IF(M81&lt;=I81,"REPONER","OK"))</f>
        <v/>
      </c>
      <c r="O81" s="12">
        <f>IF($A81="","",M81*N(F81))</f>
        <v/>
      </c>
      <c r="P81" s="13">
        <f>IF($A81="","",IF(SUMPRODUCT(MAX((Ingresos!$D$2:$D$3001=$A81)*Ingresos!$A$2:$A$3001))=0,"",SUMPRODUCT(MAX((Ingresos!$D$2:$D$3001=$A81)*Ingresos!$A$2:$A$3001))))</f>
        <v/>
      </c>
      <c r="Q81" s="11">
        <f>IF($A81="","",SUMIFS(Salidas!$E$2:$E$3001,Salidas!$B$2:$B$3001,$A81,Salidas!$D$2:$D$3001,"Venta"))</f>
        <v/>
      </c>
      <c r="R81" s="14">
        <f>IF($A81="","",IF(Q81=0,"",M81/(Q81/Resumen!$C$5)))</f>
        <v/>
      </c>
      <c r="S81" s="12">
        <f>IF($A81="","",Q81*N(F81))</f>
        <v/>
      </c>
      <c r="T81" s="11">
        <f>IF($A81="","",SUMIFS(Salidas!$E$2:$E$3001,Salidas!$B$2:$B$3001,$A81,Salidas!$D$2:$D$3001,"Merma"))</f>
        <v/>
      </c>
      <c r="U81" s="12">
        <f>IF($A81="","",N(J81)*N(F81))</f>
        <v/>
      </c>
      <c r="V81" s="12">
        <f>IF(OR($A81="",G81=""),"",Q81*(G81/1.19-N(F81)))</f>
        <v/>
      </c>
    </row>
    <row r="82">
      <c r="A82" s="7" t="n"/>
      <c r="B82" s="7" t="n"/>
      <c r="C82" s="8" t="n"/>
      <c r="D82" s="8" t="n"/>
      <c r="E82" s="8" t="n"/>
      <c r="F82" s="9" t="n"/>
      <c r="G82" s="9" t="n"/>
      <c r="H82" s="10">
        <f>IF(OR(F82="",G82=""),"",(G82/1.19-F82)/(G82/1.19))</f>
        <v/>
      </c>
      <c r="I82" s="8" t="n"/>
      <c r="J82" s="8" t="n"/>
      <c r="K82" s="11">
        <f>IF($A82="","",SUMIFS(Ingresos!$F$2:$F$3001,Ingresos!$D$2:$D$3001,$A82))</f>
        <v/>
      </c>
      <c r="L82" s="11">
        <f>IF($A82="","",SUMIFS(Salidas!$E$2:$E$3001,Salidas!$B$2:$B$3001,$A82))</f>
        <v/>
      </c>
      <c r="M82" s="11">
        <f>IF($A82="","",N(J82)+K82-L82)</f>
        <v/>
      </c>
      <c r="N82" s="11">
        <f>IF(OR($A82="",I82=""),"",IF(M82&lt;=I82,"REPONER","OK"))</f>
        <v/>
      </c>
      <c r="O82" s="12">
        <f>IF($A82="","",M82*N(F82))</f>
        <v/>
      </c>
      <c r="P82" s="13">
        <f>IF($A82="","",IF(SUMPRODUCT(MAX((Ingresos!$D$2:$D$3001=$A82)*Ingresos!$A$2:$A$3001))=0,"",SUMPRODUCT(MAX((Ingresos!$D$2:$D$3001=$A82)*Ingresos!$A$2:$A$3001))))</f>
        <v/>
      </c>
      <c r="Q82" s="11">
        <f>IF($A82="","",SUMIFS(Salidas!$E$2:$E$3001,Salidas!$B$2:$B$3001,$A82,Salidas!$D$2:$D$3001,"Venta"))</f>
        <v/>
      </c>
      <c r="R82" s="14">
        <f>IF($A82="","",IF(Q82=0,"",M82/(Q82/Resumen!$C$5)))</f>
        <v/>
      </c>
      <c r="S82" s="12">
        <f>IF($A82="","",Q82*N(F82))</f>
        <v/>
      </c>
      <c r="T82" s="11">
        <f>IF($A82="","",SUMIFS(Salidas!$E$2:$E$3001,Salidas!$B$2:$B$3001,$A82,Salidas!$D$2:$D$3001,"Merma"))</f>
        <v/>
      </c>
      <c r="U82" s="12">
        <f>IF($A82="","",N(J82)*N(F82))</f>
        <v/>
      </c>
      <c r="V82" s="12">
        <f>IF(OR($A82="",G82=""),"",Q82*(G82/1.19-N(F82)))</f>
        <v/>
      </c>
    </row>
    <row r="83">
      <c r="A83" s="7" t="n"/>
      <c r="B83" s="7" t="n"/>
      <c r="C83" s="8" t="n"/>
      <c r="D83" s="8" t="n"/>
      <c r="E83" s="8" t="n"/>
      <c r="F83" s="9" t="n"/>
      <c r="G83" s="9" t="n"/>
      <c r="H83" s="10">
        <f>IF(OR(F83="",G83=""),"",(G83/1.19-F83)/(G83/1.19))</f>
        <v/>
      </c>
      <c r="I83" s="8" t="n"/>
      <c r="J83" s="8" t="n"/>
      <c r="K83" s="11">
        <f>IF($A83="","",SUMIFS(Ingresos!$F$2:$F$3001,Ingresos!$D$2:$D$3001,$A83))</f>
        <v/>
      </c>
      <c r="L83" s="11">
        <f>IF($A83="","",SUMIFS(Salidas!$E$2:$E$3001,Salidas!$B$2:$B$3001,$A83))</f>
        <v/>
      </c>
      <c r="M83" s="11">
        <f>IF($A83="","",N(J83)+K83-L83)</f>
        <v/>
      </c>
      <c r="N83" s="11">
        <f>IF(OR($A83="",I83=""),"",IF(M83&lt;=I83,"REPONER","OK"))</f>
        <v/>
      </c>
      <c r="O83" s="12">
        <f>IF($A83="","",M83*N(F83))</f>
        <v/>
      </c>
      <c r="P83" s="13">
        <f>IF($A83="","",IF(SUMPRODUCT(MAX((Ingresos!$D$2:$D$3001=$A83)*Ingresos!$A$2:$A$3001))=0,"",SUMPRODUCT(MAX((Ingresos!$D$2:$D$3001=$A83)*Ingresos!$A$2:$A$3001))))</f>
        <v/>
      </c>
      <c r="Q83" s="11">
        <f>IF($A83="","",SUMIFS(Salidas!$E$2:$E$3001,Salidas!$B$2:$B$3001,$A83,Salidas!$D$2:$D$3001,"Venta"))</f>
        <v/>
      </c>
      <c r="R83" s="14">
        <f>IF($A83="","",IF(Q83=0,"",M83/(Q83/Resumen!$C$5)))</f>
        <v/>
      </c>
      <c r="S83" s="12">
        <f>IF($A83="","",Q83*N(F83))</f>
        <v/>
      </c>
      <c r="T83" s="11">
        <f>IF($A83="","",SUMIFS(Salidas!$E$2:$E$3001,Salidas!$B$2:$B$3001,$A83,Salidas!$D$2:$D$3001,"Merma"))</f>
        <v/>
      </c>
      <c r="U83" s="12">
        <f>IF($A83="","",N(J83)*N(F83))</f>
        <v/>
      </c>
      <c r="V83" s="12">
        <f>IF(OR($A83="",G83=""),"",Q83*(G83/1.19-N(F83)))</f>
        <v/>
      </c>
    </row>
    <row r="84">
      <c r="A84" s="7" t="n"/>
      <c r="B84" s="7" t="n"/>
      <c r="C84" s="8" t="n"/>
      <c r="D84" s="8" t="n"/>
      <c r="E84" s="8" t="n"/>
      <c r="F84" s="9" t="n"/>
      <c r="G84" s="9" t="n"/>
      <c r="H84" s="10">
        <f>IF(OR(F84="",G84=""),"",(G84/1.19-F84)/(G84/1.19))</f>
        <v/>
      </c>
      <c r="I84" s="8" t="n"/>
      <c r="J84" s="8" t="n"/>
      <c r="K84" s="11">
        <f>IF($A84="","",SUMIFS(Ingresos!$F$2:$F$3001,Ingresos!$D$2:$D$3001,$A84))</f>
        <v/>
      </c>
      <c r="L84" s="11">
        <f>IF($A84="","",SUMIFS(Salidas!$E$2:$E$3001,Salidas!$B$2:$B$3001,$A84))</f>
        <v/>
      </c>
      <c r="M84" s="11">
        <f>IF($A84="","",N(J84)+K84-L84)</f>
        <v/>
      </c>
      <c r="N84" s="11">
        <f>IF(OR($A84="",I84=""),"",IF(M84&lt;=I84,"REPONER","OK"))</f>
        <v/>
      </c>
      <c r="O84" s="12">
        <f>IF($A84="","",M84*N(F84))</f>
        <v/>
      </c>
      <c r="P84" s="13">
        <f>IF($A84="","",IF(SUMPRODUCT(MAX((Ingresos!$D$2:$D$3001=$A84)*Ingresos!$A$2:$A$3001))=0,"",SUMPRODUCT(MAX((Ingresos!$D$2:$D$3001=$A84)*Ingresos!$A$2:$A$3001))))</f>
        <v/>
      </c>
      <c r="Q84" s="11">
        <f>IF($A84="","",SUMIFS(Salidas!$E$2:$E$3001,Salidas!$B$2:$B$3001,$A84,Salidas!$D$2:$D$3001,"Venta"))</f>
        <v/>
      </c>
      <c r="R84" s="14">
        <f>IF($A84="","",IF(Q84=0,"",M84/(Q84/Resumen!$C$5)))</f>
        <v/>
      </c>
      <c r="S84" s="12">
        <f>IF($A84="","",Q84*N(F84))</f>
        <v/>
      </c>
      <c r="T84" s="11">
        <f>IF($A84="","",SUMIFS(Salidas!$E$2:$E$3001,Salidas!$B$2:$B$3001,$A84,Salidas!$D$2:$D$3001,"Merma"))</f>
        <v/>
      </c>
      <c r="U84" s="12">
        <f>IF($A84="","",N(J84)*N(F84))</f>
        <v/>
      </c>
      <c r="V84" s="12">
        <f>IF(OR($A84="",G84=""),"",Q84*(G84/1.19-N(F84)))</f>
        <v/>
      </c>
    </row>
    <row r="85">
      <c r="A85" s="7" t="n"/>
      <c r="B85" s="7" t="n"/>
      <c r="C85" s="8" t="n"/>
      <c r="D85" s="8" t="n"/>
      <c r="E85" s="8" t="n"/>
      <c r="F85" s="9" t="n"/>
      <c r="G85" s="9" t="n"/>
      <c r="H85" s="10">
        <f>IF(OR(F85="",G85=""),"",(G85/1.19-F85)/(G85/1.19))</f>
        <v/>
      </c>
      <c r="I85" s="8" t="n"/>
      <c r="J85" s="8" t="n"/>
      <c r="K85" s="11">
        <f>IF($A85="","",SUMIFS(Ingresos!$F$2:$F$3001,Ingresos!$D$2:$D$3001,$A85))</f>
        <v/>
      </c>
      <c r="L85" s="11">
        <f>IF($A85="","",SUMIFS(Salidas!$E$2:$E$3001,Salidas!$B$2:$B$3001,$A85))</f>
        <v/>
      </c>
      <c r="M85" s="11">
        <f>IF($A85="","",N(J85)+K85-L85)</f>
        <v/>
      </c>
      <c r="N85" s="11">
        <f>IF(OR($A85="",I85=""),"",IF(M85&lt;=I85,"REPONER","OK"))</f>
        <v/>
      </c>
      <c r="O85" s="12">
        <f>IF($A85="","",M85*N(F85))</f>
        <v/>
      </c>
      <c r="P85" s="13">
        <f>IF($A85="","",IF(SUMPRODUCT(MAX((Ingresos!$D$2:$D$3001=$A85)*Ingresos!$A$2:$A$3001))=0,"",SUMPRODUCT(MAX((Ingresos!$D$2:$D$3001=$A85)*Ingresos!$A$2:$A$3001))))</f>
        <v/>
      </c>
      <c r="Q85" s="11">
        <f>IF($A85="","",SUMIFS(Salidas!$E$2:$E$3001,Salidas!$B$2:$B$3001,$A85,Salidas!$D$2:$D$3001,"Venta"))</f>
        <v/>
      </c>
      <c r="R85" s="14">
        <f>IF($A85="","",IF(Q85=0,"",M85/(Q85/Resumen!$C$5)))</f>
        <v/>
      </c>
      <c r="S85" s="12">
        <f>IF($A85="","",Q85*N(F85))</f>
        <v/>
      </c>
      <c r="T85" s="11">
        <f>IF($A85="","",SUMIFS(Salidas!$E$2:$E$3001,Salidas!$B$2:$B$3001,$A85,Salidas!$D$2:$D$3001,"Merma"))</f>
        <v/>
      </c>
      <c r="U85" s="12">
        <f>IF($A85="","",N(J85)*N(F85))</f>
        <v/>
      </c>
      <c r="V85" s="12">
        <f>IF(OR($A85="",G85=""),"",Q85*(G85/1.19-N(F85)))</f>
        <v/>
      </c>
    </row>
    <row r="86">
      <c r="A86" s="7" t="n"/>
      <c r="B86" s="7" t="n"/>
      <c r="C86" s="8" t="n"/>
      <c r="D86" s="8" t="n"/>
      <c r="E86" s="8" t="n"/>
      <c r="F86" s="9" t="n"/>
      <c r="G86" s="9" t="n"/>
      <c r="H86" s="10">
        <f>IF(OR(F86="",G86=""),"",(G86/1.19-F86)/(G86/1.19))</f>
        <v/>
      </c>
      <c r="I86" s="8" t="n"/>
      <c r="J86" s="8" t="n"/>
      <c r="K86" s="11">
        <f>IF($A86="","",SUMIFS(Ingresos!$F$2:$F$3001,Ingresos!$D$2:$D$3001,$A86))</f>
        <v/>
      </c>
      <c r="L86" s="11">
        <f>IF($A86="","",SUMIFS(Salidas!$E$2:$E$3001,Salidas!$B$2:$B$3001,$A86))</f>
        <v/>
      </c>
      <c r="M86" s="11">
        <f>IF($A86="","",N(J86)+K86-L86)</f>
        <v/>
      </c>
      <c r="N86" s="11">
        <f>IF(OR($A86="",I86=""),"",IF(M86&lt;=I86,"REPONER","OK"))</f>
        <v/>
      </c>
      <c r="O86" s="12">
        <f>IF($A86="","",M86*N(F86))</f>
        <v/>
      </c>
      <c r="P86" s="13">
        <f>IF($A86="","",IF(SUMPRODUCT(MAX((Ingresos!$D$2:$D$3001=$A86)*Ingresos!$A$2:$A$3001))=0,"",SUMPRODUCT(MAX((Ingresos!$D$2:$D$3001=$A86)*Ingresos!$A$2:$A$3001))))</f>
        <v/>
      </c>
      <c r="Q86" s="11">
        <f>IF($A86="","",SUMIFS(Salidas!$E$2:$E$3001,Salidas!$B$2:$B$3001,$A86,Salidas!$D$2:$D$3001,"Venta"))</f>
        <v/>
      </c>
      <c r="R86" s="14">
        <f>IF($A86="","",IF(Q86=0,"",M86/(Q86/Resumen!$C$5)))</f>
        <v/>
      </c>
      <c r="S86" s="12">
        <f>IF($A86="","",Q86*N(F86))</f>
        <v/>
      </c>
      <c r="T86" s="11">
        <f>IF($A86="","",SUMIFS(Salidas!$E$2:$E$3001,Salidas!$B$2:$B$3001,$A86,Salidas!$D$2:$D$3001,"Merma"))</f>
        <v/>
      </c>
      <c r="U86" s="12">
        <f>IF($A86="","",N(J86)*N(F86))</f>
        <v/>
      </c>
      <c r="V86" s="12">
        <f>IF(OR($A86="",G86=""),"",Q86*(G86/1.19-N(F86)))</f>
        <v/>
      </c>
    </row>
    <row r="87">
      <c r="A87" s="7" t="n"/>
      <c r="B87" s="7" t="n"/>
      <c r="C87" s="8" t="n"/>
      <c r="D87" s="8" t="n"/>
      <c r="E87" s="8" t="n"/>
      <c r="F87" s="9" t="n"/>
      <c r="G87" s="9" t="n"/>
      <c r="H87" s="10">
        <f>IF(OR(F87="",G87=""),"",(G87/1.19-F87)/(G87/1.19))</f>
        <v/>
      </c>
      <c r="I87" s="8" t="n"/>
      <c r="J87" s="8" t="n"/>
      <c r="K87" s="11">
        <f>IF($A87="","",SUMIFS(Ingresos!$F$2:$F$3001,Ingresos!$D$2:$D$3001,$A87))</f>
        <v/>
      </c>
      <c r="L87" s="11">
        <f>IF($A87="","",SUMIFS(Salidas!$E$2:$E$3001,Salidas!$B$2:$B$3001,$A87))</f>
        <v/>
      </c>
      <c r="M87" s="11">
        <f>IF($A87="","",N(J87)+K87-L87)</f>
        <v/>
      </c>
      <c r="N87" s="11">
        <f>IF(OR($A87="",I87=""),"",IF(M87&lt;=I87,"REPONER","OK"))</f>
        <v/>
      </c>
      <c r="O87" s="12">
        <f>IF($A87="","",M87*N(F87))</f>
        <v/>
      </c>
      <c r="P87" s="13">
        <f>IF($A87="","",IF(SUMPRODUCT(MAX((Ingresos!$D$2:$D$3001=$A87)*Ingresos!$A$2:$A$3001))=0,"",SUMPRODUCT(MAX((Ingresos!$D$2:$D$3001=$A87)*Ingresos!$A$2:$A$3001))))</f>
        <v/>
      </c>
      <c r="Q87" s="11">
        <f>IF($A87="","",SUMIFS(Salidas!$E$2:$E$3001,Salidas!$B$2:$B$3001,$A87,Salidas!$D$2:$D$3001,"Venta"))</f>
        <v/>
      </c>
      <c r="R87" s="14">
        <f>IF($A87="","",IF(Q87=0,"",M87/(Q87/Resumen!$C$5)))</f>
        <v/>
      </c>
      <c r="S87" s="12">
        <f>IF($A87="","",Q87*N(F87))</f>
        <v/>
      </c>
      <c r="T87" s="11">
        <f>IF($A87="","",SUMIFS(Salidas!$E$2:$E$3001,Salidas!$B$2:$B$3001,$A87,Salidas!$D$2:$D$3001,"Merma"))</f>
        <v/>
      </c>
      <c r="U87" s="12">
        <f>IF($A87="","",N(J87)*N(F87))</f>
        <v/>
      </c>
      <c r="V87" s="12">
        <f>IF(OR($A87="",G87=""),"",Q87*(G87/1.19-N(F87)))</f>
        <v/>
      </c>
    </row>
    <row r="88">
      <c r="A88" s="7" t="n"/>
      <c r="B88" s="7" t="n"/>
      <c r="C88" s="8" t="n"/>
      <c r="D88" s="8" t="n"/>
      <c r="E88" s="8" t="n"/>
      <c r="F88" s="9" t="n"/>
      <c r="G88" s="9" t="n"/>
      <c r="H88" s="10">
        <f>IF(OR(F88="",G88=""),"",(G88/1.19-F88)/(G88/1.19))</f>
        <v/>
      </c>
      <c r="I88" s="8" t="n"/>
      <c r="J88" s="8" t="n"/>
      <c r="K88" s="11">
        <f>IF($A88="","",SUMIFS(Ingresos!$F$2:$F$3001,Ingresos!$D$2:$D$3001,$A88))</f>
        <v/>
      </c>
      <c r="L88" s="11">
        <f>IF($A88="","",SUMIFS(Salidas!$E$2:$E$3001,Salidas!$B$2:$B$3001,$A88))</f>
        <v/>
      </c>
      <c r="M88" s="11">
        <f>IF($A88="","",N(J88)+K88-L88)</f>
        <v/>
      </c>
      <c r="N88" s="11">
        <f>IF(OR($A88="",I88=""),"",IF(M88&lt;=I88,"REPONER","OK"))</f>
        <v/>
      </c>
      <c r="O88" s="12">
        <f>IF($A88="","",M88*N(F88))</f>
        <v/>
      </c>
      <c r="P88" s="13">
        <f>IF($A88="","",IF(SUMPRODUCT(MAX((Ingresos!$D$2:$D$3001=$A88)*Ingresos!$A$2:$A$3001))=0,"",SUMPRODUCT(MAX((Ingresos!$D$2:$D$3001=$A88)*Ingresos!$A$2:$A$3001))))</f>
        <v/>
      </c>
      <c r="Q88" s="11">
        <f>IF($A88="","",SUMIFS(Salidas!$E$2:$E$3001,Salidas!$B$2:$B$3001,$A88,Salidas!$D$2:$D$3001,"Venta"))</f>
        <v/>
      </c>
      <c r="R88" s="14">
        <f>IF($A88="","",IF(Q88=0,"",M88/(Q88/Resumen!$C$5)))</f>
        <v/>
      </c>
      <c r="S88" s="12">
        <f>IF($A88="","",Q88*N(F88))</f>
        <v/>
      </c>
      <c r="T88" s="11">
        <f>IF($A88="","",SUMIFS(Salidas!$E$2:$E$3001,Salidas!$B$2:$B$3001,$A88,Salidas!$D$2:$D$3001,"Merma"))</f>
        <v/>
      </c>
      <c r="U88" s="12">
        <f>IF($A88="","",N(J88)*N(F88))</f>
        <v/>
      </c>
      <c r="V88" s="12">
        <f>IF(OR($A88="",G88=""),"",Q88*(G88/1.19-N(F88)))</f>
        <v/>
      </c>
    </row>
    <row r="89">
      <c r="A89" s="7" t="n"/>
      <c r="B89" s="7" t="n"/>
      <c r="C89" s="8" t="n"/>
      <c r="D89" s="8" t="n"/>
      <c r="E89" s="8" t="n"/>
      <c r="F89" s="9" t="n"/>
      <c r="G89" s="9" t="n"/>
      <c r="H89" s="10">
        <f>IF(OR(F89="",G89=""),"",(G89/1.19-F89)/(G89/1.19))</f>
        <v/>
      </c>
      <c r="I89" s="8" t="n"/>
      <c r="J89" s="8" t="n"/>
      <c r="K89" s="11">
        <f>IF($A89="","",SUMIFS(Ingresos!$F$2:$F$3001,Ingresos!$D$2:$D$3001,$A89))</f>
        <v/>
      </c>
      <c r="L89" s="11">
        <f>IF($A89="","",SUMIFS(Salidas!$E$2:$E$3001,Salidas!$B$2:$B$3001,$A89))</f>
        <v/>
      </c>
      <c r="M89" s="11">
        <f>IF($A89="","",N(J89)+K89-L89)</f>
        <v/>
      </c>
      <c r="N89" s="11">
        <f>IF(OR($A89="",I89=""),"",IF(M89&lt;=I89,"REPONER","OK"))</f>
        <v/>
      </c>
      <c r="O89" s="12">
        <f>IF($A89="","",M89*N(F89))</f>
        <v/>
      </c>
      <c r="P89" s="13">
        <f>IF($A89="","",IF(SUMPRODUCT(MAX((Ingresos!$D$2:$D$3001=$A89)*Ingresos!$A$2:$A$3001))=0,"",SUMPRODUCT(MAX((Ingresos!$D$2:$D$3001=$A89)*Ingresos!$A$2:$A$3001))))</f>
        <v/>
      </c>
      <c r="Q89" s="11">
        <f>IF($A89="","",SUMIFS(Salidas!$E$2:$E$3001,Salidas!$B$2:$B$3001,$A89,Salidas!$D$2:$D$3001,"Venta"))</f>
        <v/>
      </c>
      <c r="R89" s="14">
        <f>IF($A89="","",IF(Q89=0,"",M89/(Q89/Resumen!$C$5)))</f>
        <v/>
      </c>
      <c r="S89" s="12">
        <f>IF($A89="","",Q89*N(F89))</f>
        <v/>
      </c>
      <c r="T89" s="11">
        <f>IF($A89="","",SUMIFS(Salidas!$E$2:$E$3001,Salidas!$B$2:$B$3001,$A89,Salidas!$D$2:$D$3001,"Merma"))</f>
        <v/>
      </c>
      <c r="U89" s="12">
        <f>IF($A89="","",N(J89)*N(F89))</f>
        <v/>
      </c>
      <c r="V89" s="12">
        <f>IF(OR($A89="",G89=""),"",Q89*(G89/1.19-N(F89)))</f>
        <v/>
      </c>
    </row>
    <row r="90">
      <c r="A90" s="7" t="n"/>
      <c r="B90" s="7" t="n"/>
      <c r="C90" s="8" t="n"/>
      <c r="D90" s="8" t="n"/>
      <c r="E90" s="8" t="n"/>
      <c r="F90" s="9" t="n"/>
      <c r="G90" s="9" t="n"/>
      <c r="H90" s="10">
        <f>IF(OR(F90="",G90=""),"",(G90/1.19-F90)/(G90/1.19))</f>
        <v/>
      </c>
      <c r="I90" s="8" t="n"/>
      <c r="J90" s="8" t="n"/>
      <c r="K90" s="11">
        <f>IF($A90="","",SUMIFS(Ingresos!$F$2:$F$3001,Ingresos!$D$2:$D$3001,$A90))</f>
        <v/>
      </c>
      <c r="L90" s="11">
        <f>IF($A90="","",SUMIFS(Salidas!$E$2:$E$3001,Salidas!$B$2:$B$3001,$A90))</f>
        <v/>
      </c>
      <c r="M90" s="11">
        <f>IF($A90="","",N(J90)+K90-L90)</f>
        <v/>
      </c>
      <c r="N90" s="11">
        <f>IF(OR($A90="",I90=""),"",IF(M90&lt;=I90,"REPONER","OK"))</f>
        <v/>
      </c>
      <c r="O90" s="12">
        <f>IF($A90="","",M90*N(F90))</f>
        <v/>
      </c>
      <c r="P90" s="13">
        <f>IF($A90="","",IF(SUMPRODUCT(MAX((Ingresos!$D$2:$D$3001=$A90)*Ingresos!$A$2:$A$3001))=0,"",SUMPRODUCT(MAX((Ingresos!$D$2:$D$3001=$A90)*Ingresos!$A$2:$A$3001))))</f>
        <v/>
      </c>
      <c r="Q90" s="11">
        <f>IF($A90="","",SUMIFS(Salidas!$E$2:$E$3001,Salidas!$B$2:$B$3001,$A90,Salidas!$D$2:$D$3001,"Venta"))</f>
        <v/>
      </c>
      <c r="R90" s="14">
        <f>IF($A90="","",IF(Q90=0,"",M90/(Q90/Resumen!$C$5)))</f>
        <v/>
      </c>
      <c r="S90" s="12">
        <f>IF($A90="","",Q90*N(F90))</f>
        <v/>
      </c>
      <c r="T90" s="11">
        <f>IF($A90="","",SUMIFS(Salidas!$E$2:$E$3001,Salidas!$B$2:$B$3001,$A90,Salidas!$D$2:$D$3001,"Merma"))</f>
        <v/>
      </c>
      <c r="U90" s="12">
        <f>IF($A90="","",N(J90)*N(F90))</f>
        <v/>
      </c>
      <c r="V90" s="12">
        <f>IF(OR($A90="",G90=""),"",Q90*(G90/1.19-N(F90)))</f>
        <v/>
      </c>
    </row>
    <row r="91">
      <c r="A91" s="7" t="n"/>
      <c r="B91" s="7" t="n"/>
      <c r="C91" s="8" t="n"/>
      <c r="D91" s="8" t="n"/>
      <c r="E91" s="8" t="n"/>
      <c r="F91" s="9" t="n"/>
      <c r="G91" s="9" t="n"/>
      <c r="H91" s="10">
        <f>IF(OR(F91="",G91=""),"",(G91/1.19-F91)/(G91/1.19))</f>
        <v/>
      </c>
      <c r="I91" s="8" t="n"/>
      <c r="J91" s="8" t="n"/>
      <c r="K91" s="11">
        <f>IF($A91="","",SUMIFS(Ingresos!$F$2:$F$3001,Ingresos!$D$2:$D$3001,$A91))</f>
        <v/>
      </c>
      <c r="L91" s="11">
        <f>IF($A91="","",SUMIFS(Salidas!$E$2:$E$3001,Salidas!$B$2:$B$3001,$A91))</f>
        <v/>
      </c>
      <c r="M91" s="11">
        <f>IF($A91="","",N(J91)+K91-L91)</f>
        <v/>
      </c>
      <c r="N91" s="11">
        <f>IF(OR($A91="",I91=""),"",IF(M91&lt;=I91,"REPONER","OK"))</f>
        <v/>
      </c>
      <c r="O91" s="12">
        <f>IF($A91="","",M91*N(F91))</f>
        <v/>
      </c>
      <c r="P91" s="13">
        <f>IF($A91="","",IF(SUMPRODUCT(MAX((Ingresos!$D$2:$D$3001=$A91)*Ingresos!$A$2:$A$3001))=0,"",SUMPRODUCT(MAX((Ingresos!$D$2:$D$3001=$A91)*Ingresos!$A$2:$A$3001))))</f>
        <v/>
      </c>
      <c r="Q91" s="11">
        <f>IF($A91="","",SUMIFS(Salidas!$E$2:$E$3001,Salidas!$B$2:$B$3001,$A91,Salidas!$D$2:$D$3001,"Venta"))</f>
        <v/>
      </c>
      <c r="R91" s="14">
        <f>IF($A91="","",IF(Q91=0,"",M91/(Q91/Resumen!$C$5)))</f>
        <v/>
      </c>
      <c r="S91" s="12">
        <f>IF($A91="","",Q91*N(F91))</f>
        <v/>
      </c>
      <c r="T91" s="11">
        <f>IF($A91="","",SUMIFS(Salidas!$E$2:$E$3001,Salidas!$B$2:$B$3001,$A91,Salidas!$D$2:$D$3001,"Merma"))</f>
        <v/>
      </c>
      <c r="U91" s="12">
        <f>IF($A91="","",N(J91)*N(F91))</f>
        <v/>
      </c>
      <c r="V91" s="12">
        <f>IF(OR($A91="",G91=""),"",Q91*(G91/1.19-N(F91)))</f>
        <v/>
      </c>
    </row>
    <row r="92">
      <c r="A92" s="7" t="n"/>
      <c r="B92" s="7" t="n"/>
      <c r="C92" s="8" t="n"/>
      <c r="D92" s="8" t="n"/>
      <c r="E92" s="8" t="n"/>
      <c r="F92" s="9" t="n"/>
      <c r="G92" s="9" t="n"/>
      <c r="H92" s="10">
        <f>IF(OR(F92="",G92=""),"",(G92/1.19-F92)/(G92/1.19))</f>
        <v/>
      </c>
      <c r="I92" s="8" t="n"/>
      <c r="J92" s="8" t="n"/>
      <c r="K92" s="11">
        <f>IF($A92="","",SUMIFS(Ingresos!$F$2:$F$3001,Ingresos!$D$2:$D$3001,$A92))</f>
        <v/>
      </c>
      <c r="L92" s="11">
        <f>IF($A92="","",SUMIFS(Salidas!$E$2:$E$3001,Salidas!$B$2:$B$3001,$A92))</f>
        <v/>
      </c>
      <c r="M92" s="11">
        <f>IF($A92="","",N(J92)+K92-L92)</f>
        <v/>
      </c>
      <c r="N92" s="11">
        <f>IF(OR($A92="",I92=""),"",IF(M92&lt;=I92,"REPONER","OK"))</f>
        <v/>
      </c>
      <c r="O92" s="12">
        <f>IF($A92="","",M92*N(F92))</f>
        <v/>
      </c>
      <c r="P92" s="13">
        <f>IF($A92="","",IF(SUMPRODUCT(MAX((Ingresos!$D$2:$D$3001=$A92)*Ingresos!$A$2:$A$3001))=0,"",SUMPRODUCT(MAX((Ingresos!$D$2:$D$3001=$A92)*Ingresos!$A$2:$A$3001))))</f>
        <v/>
      </c>
      <c r="Q92" s="11">
        <f>IF($A92="","",SUMIFS(Salidas!$E$2:$E$3001,Salidas!$B$2:$B$3001,$A92,Salidas!$D$2:$D$3001,"Venta"))</f>
        <v/>
      </c>
      <c r="R92" s="14">
        <f>IF($A92="","",IF(Q92=0,"",M92/(Q92/Resumen!$C$5)))</f>
        <v/>
      </c>
      <c r="S92" s="12">
        <f>IF($A92="","",Q92*N(F92))</f>
        <v/>
      </c>
      <c r="T92" s="11">
        <f>IF($A92="","",SUMIFS(Salidas!$E$2:$E$3001,Salidas!$B$2:$B$3001,$A92,Salidas!$D$2:$D$3001,"Merma"))</f>
        <v/>
      </c>
      <c r="U92" s="12">
        <f>IF($A92="","",N(J92)*N(F92))</f>
        <v/>
      </c>
      <c r="V92" s="12">
        <f>IF(OR($A92="",G92=""),"",Q92*(G92/1.19-N(F92)))</f>
        <v/>
      </c>
    </row>
    <row r="93">
      <c r="A93" s="7" t="n"/>
      <c r="B93" s="7" t="n"/>
      <c r="C93" s="8" t="n"/>
      <c r="D93" s="8" t="n"/>
      <c r="E93" s="8" t="n"/>
      <c r="F93" s="9" t="n"/>
      <c r="G93" s="9" t="n"/>
      <c r="H93" s="10">
        <f>IF(OR(F93="",G93=""),"",(G93/1.19-F93)/(G93/1.19))</f>
        <v/>
      </c>
      <c r="I93" s="8" t="n"/>
      <c r="J93" s="8" t="n"/>
      <c r="K93" s="11">
        <f>IF($A93="","",SUMIFS(Ingresos!$F$2:$F$3001,Ingresos!$D$2:$D$3001,$A93))</f>
        <v/>
      </c>
      <c r="L93" s="11">
        <f>IF($A93="","",SUMIFS(Salidas!$E$2:$E$3001,Salidas!$B$2:$B$3001,$A93))</f>
        <v/>
      </c>
      <c r="M93" s="11">
        <f>IF($A93="","",N(J93)+K93-L93)</f>
        <v/>
      </c>
      <c r="N93" s="11">
        <f>IF(OR($A93="",I93=""),"",IF(M93&lt;=I93,"REPONER","OK"))</f>
        <v/>
      </c>
      <c r="O93" s="12">
        <f>IF($A93="","",M93*N(F93))</f>
        <v/>
      </c>
      <c r="P93" s="13">
        <f>IF($A93="","",IF(SUMPRODUCT(MAX((Ingresos!$D$2:$D$3001=$A93)*Ingresos!$A$2:$A$3001))=0,"",SUMPRODUCT(MAX((Ingresos!$D$2:$D$3001=$A93)*Ingresos!$A$2:$A$3001))))</f>
        <v/>
      </c>
      <c r="Q93" s="11">
        <f>IF($A93="","",SUMIFS(Salidas!$E$2:$E$3001,Salidas!$B$2:$B$3001,$A93,Salidas!$D$2:$D$3001,"Venta"))</f>
        <v/>
      </c>
      <c r="R93" s="14">
        <f>IF($A93="","",IF(Q93=0,"",M93/(Q93/Resumen!$C$5)))</f>
        <v/>
      </c>
      <c r="S93" s="12">
        <f>IF($A93="","",Q93*N(F93))</f>
        <v/>
      </c>
      <c r="T93" s="11">
        <f>IF($A93="","",SUMIFS(Salidas!$E$2:$E$3001,Salidas!$B$2:$B$3001,$A93,Salidas!$D$2:$D$3001,"Merma"))</f>
        <v/>
      </c>
      <c r="U93" s="12">
        <f>IF($A93="","",N(J93)*N(F93))</f>
        <v/>
      </c>
      <c r="V93" s="12">
        <f>IF(OR($A93="",G93=""),"",Q93*(G93/1.19-N(F93)))</f>
        <v/>
      </c>
    </row>
    <row r="94">
      <c r="A94" s="7" t="n"/>
      <c r="B94" s="7" t="n"/>
      <c r="C94" s="8" t="n"/>
      <c r="D94" s="8" t="n"/>
      <c r="E94" s="8" t="n"/>
      <c r="F94" s="9" t="n"/>
      <c r="G94" s="9" t="n"/>
      <c r="H94" s="10">
        <f>IF(OR(F94="",G94=""),"",(G94/1.19-F94)/(G94/1.19))</f>
        <v/>
      </c>
      <c r="I94" s="8" t="n"/>
      <c r="J94" s="8" t="n"/>
      <c r="K94" s="11">
        <f>IF($A94="","",SUMIFS(Ingresos!$F$2:$F$3001,Ingresos!$D$2:$D$3001,$A94))</f>
        <v/>
      </c>
      <c r="L94" s="11">
        <f>IF($A94="","",SUMIFS(Salidas!$E$2:$E$3001,Salidas!$B$2:$B$3001,$A94))</f>
        <v/>
      </c>
      <c r="M94" s="11">
        <f>IF($A94="","",N(J94)+K94-L94)</f>
        <v/>
      </c>
      <c r="N94" s="11">
        <f>IF(OR($A94="",I94=""),"",IF(M94&lt;=I94,"REPONER","OK"))</f>
        <v/>
      </c>
      <c r="O94" s="12">
        <f>IF($A94="","",M94*N(F94))</f>
        <v/>
      </c>
      <c r="P94" s="13">
        <f>IF($A94="","",IF(SUMPRODUCT(MAX((Ingresos!$D$2:$D$3001=$A94)*Ingresos!$A$2:$A$3001))=0,"",SUMPRODUCT(MAX((Ingresos!$D$2:$D$3001=$A94)*Ingresos!$A$2:$A$3001))))</f>
        <v/>
      </c>
      <c r="Q94" s="11">
        <f>IF($A94="","",SUMIFS(Salidas!$E$2:$E$3001,Salidas!$B$2:$B$3001,$A94,Salidas!$D$2:$D$3001,"Venta"))</f>
        <v/>
      </c>
      <c r="R94" s="14">
        <f>IF($A94="","",IF(Q94=0,"",M94/(Q94/Resumen!$C$5)))</f>
        <v/>
      </c>
      <c r="S94" s="12">
        <f>IF($A94="","",Q94*N(F94))</f>
        <v/>
      </c>
      <c r="T94" s="11">
        <f>IF($A94="","",SUMIFS(Salidas!$E$2:$E$3001,Salidas!$B$2:$B$3001,$A94,Salidas!$D$2:$D$3001,"Merma"))</f>
        <v/>
      </c>
      <c r="U94" s="12">
        <f>IF($A94="","",N(J94)*N(F94))</f>
        <v/>
      </c>
      <c r="V94" s="12">
        <f>IF(OR($A94="",G94=""),"",Q94*(G94/1.19-N(F94)))</f>
        <v/>
      </c>
    </row>
    <row r="95">
      <c r="A95" s="7" t="n"/>
      <c r="B95" s="7" t="n"/>
      <c r="C95" s="8" t="n"/>
      <c r="D95" s="8" t="n"/>
      <c r="E95" s="8" t="n"/>
      <c r="F95" s="9" t="n"/>
      <c r="G95" s="9" t="n"/>
      <c r="H95" s="10">
        <f>IF(OR(F95="",G95=""),"",(G95/1.19-F95)/(G95/1.19))</f>
        <v/>
      </c>
      <c r="I95" s="8" t="n"/>
      <c r="J95" s="8" t="n"/>
      <c r="K95" s="11">
        <f>IF($A95="","",SUMIFS(Ingresos!$F$2:$F$3001,Ingresos!$D$2:$D$3001,$A95))</f>
        <v/>
      </c>
      <c r="L95" s="11">
        <f>IF($A95="","",SUMIFS(Salidas!$E$2:$E$3001,Salidas!$B$2:$B$3001,$A95))</f>
        <v/>
      </c>
      <c r="M95" s="11">
        <f>IF($A95="","",N(J95)+K95-L95)</f>
        <v/>
      </c>
      <c r="N95" s="11">
        <f>IF(OR($A95="",I95=""),"",IF(M95&lt;=I95,"REPONER","OK"))</f>
        <v/>
      </c>
      <c r="O95" s="12">
        <f>IF($A95="","",M95*N(F95))</f>
        <v/>
      </c>
      <c r="P95" s="13">
        <f>IF($A95="","",IF(SUMPRODUCT(MAX((Ingresos!$D$2:$D$3001=$A95)*Ingresos!$A$2:$A$3001))=0,"",SUMPRODUCT(MAX((Ingresos!$D$2:$D$3001=$A95)*Ingresos!$A$2:$A$3001))))</f>
        <v/>
      </c>
      <c r="Q95" s="11">
        <f>IF($A95="","",SUMIFS(Salidas!$E$2:$E$3001,Salidas!$B$2:$B$3001,$A95,Salidas!$D$2:$D$3001,"Venta"))</f>
        <v/>
      </c>
      <c r="R95" s="14">
        <f>IF($A95="","",IF(Q95=0,"",M95/(Q95/Resumen!$C$5)))</f>
        <v/>
      </c>
      <c r="S95" s="12">
        <f>IF($A95="","",Q95*N(F95))</f>
        <v/>
      </c>
      <c r="T95" s="11">
        <f>IF($A95="","",SUMIFS(Salidas!$E$2:$E$3001,Salidas!$B$2:$B$3001,$A95,Salidas!$D$2:$D$3001,"Merma"))</f>
        <v/>
      </c>
      <c r="U95" s="12">
        <f>IF($A95="","",N(J95)*N(F95))</f>
        <v/>
      </c>
      <c r="V95" s="12">
        <f>IF(OR($A95="",G95=""),"",Q95*(G95/1.19-N(F95)))</f>
        <v/>
      </c>
    </row>
    <row r="96">
      <c r="A96" s="7" t="n"/>
      <c r="B96" s="7" t="n"/>
      <c r="C96" s="8" t="n"/>
      <c r="D96" s="8" t="n"/>
      <c r="E96" s="8" t="n"/>
      <c r="F96" s="9" t="n"/>
      <c r="G96" s="9" t="n"/>
      <c r="H96" s="10">
        <f>IF(OR(F96="",G96=""),"",(G96/1.19-F96)/(G96/1.19))</f>
        <v/>
      </c>
      <c r="I96" s="8" t="n"/>
      <c r="J96" s="8" t="n"/>
      <c r="K96" s="11">
        <f>IF($A96="","",SUMIFS(Ingresos!$F$2:$F$3001,Ingresos!$D$2:$D$3001,$A96))</f>
        <v/>
      </c>
      <c r="L96" s="11">
        <f>IF($A96="","",SUMIFS(Salidas!$E$2:$E$3001,Salidas!$B$2:$B$3001,$A96))</f>
        <v/>
      </c>
      <c r="M96" s="11">
        <f>IF($A96="","",N(J96)+K96-L96)</f>
        <v/>
      </c>
      <c r="N96" s="11">
        <f>IF(OR($A96="",I96=""),"",IF(M96&lt;=I96,"REPONER","OK"))</f>
        <v/>
      </c>
      <c r="O96" s="12">
        <f>IF($A96="","",M96*N(F96))</f>
        <v/>
      </c>
      <c r="P96" s="13">
        <f>IF($A96="","",IF(SUMPRODUCT(MAX((Ingresos!$D$2:$D$3001=$A96)*Ingresos!$A$2:$A$3001))=0,"",SUMPRODUCT(MAX((Ingresos!$D$2:$D$3001=$A96)*Ingresos!$A$2:$A$3001))))</f>
        <v/>
      </c>
      <c r="Q96" s="11">
        <f>IF($A96="","",SUMIFS(Salidas!$E$2:$E$3001,Salidas!$B$2:$B$3001,$A96,Salidas!$D$2:$D$3001,"Venta"))</f>
        <v/>
      </c>
      <c r="R96" s="14">
        <f>IF($A96="","",IF(Q96=0,"",M96/(Q96/Resumen!$C$5)))</f>
        <v/>
      </c>
      <c r="S96" s="12">
        <f>IF($A96="","",Q96*N(F96))</f>
        <v/>
      </c>
      <c r="T96" s="11">
        <f>IF($A96="","",SUMIFS(Salidas!$E$2:$E$3001,Salidas!$B$2:$B$3001,$A96,Salidas!$D$2:$D$3001,"Merma"))</f>
        <v/>
      </c>
      <c r="U96" s="12">
        <f>IF($A96="","",N(J96)*N(F96))</f>
        <v/>
      </c>
      <c r="V96" s="12">
        <f>IF(OR($A96="",G96=""),"",Q96*(G96/1.19-N(F96)))</f>
        <v/>
      </c>
    </row>
    <row r="97">
      <c r="A97" s="7" t="n"/>
      <c r="B97" s="7" t="n"/>
      <c r="C97" s="8" t="n"/>
      <c r="D97" s="8" t="n"/>
      <c r="E97" s="8" t="n"/>
      <c r="F97" s="9" t="n"/>
      <c r="G97" s="9" t="n"/>
      <c r="H97" s="10">
        <f>IF(OR(F97="",G97=""),"",(G97/1.19-F97)/(G97/1.19))</f>
        <v/>
      </c>
      <c r="I97" s="8" t="n"/>
      <c r="J97" s="8" t="n"/>
      <c r="K97" s="11">
        <f>IF($A97="","",SUMIFS(Ingresos!$F$2:$F$3001,Ingresos!$D$2:$D$3001,$A97))</f>
        <v/>
      </c>
      <c r="L97" s="11">
        <f>IF($A97="","",SUMIFS(Salidas!$E$2:$E$3001,Salidas!$B$2:$B$3001,$A97))</f>
        <v/>
      </c>
      <c r="M97" s="11">
        <f>IF($A97="","",N(J97)+K97-L97)</f>
        <v/>
      </c>
      <c r="N97" s="11">
        <f>IF(OR($A97="",I97=""),"",IF(M97&lt;=I97,"REPONER","OK"))</f>
        <v/>
      </c>
      <c r="O97" s="12">
        <f>IF($A97="","",M97*N(F97))</f>
        <v/>
      </c>
      <c r="P97" s="13">
        <f>IF($A97="","",IF(SUMPRODUCT(MAX((Ingresos!$D$2:$D$3001=$A97)*Ingresos!$A$2:$A$3001))=0,"",SUMPRODUCT(MAX((Ingresos!$D$2:$D$3001=$A97)*Ingresos!$A$2:$A$3001))))</f>
        <v/>
      </c>
      <c r="Q97" s="11">
        <f>IF($A97="","",SUMIFS(Salidas!$E$2:$E$3001,Salidas!$B$2:$B$3001,$A97,Salidas!$D$2:$D$3001,"Venta"))</f>
        <v/>
      </c>
      <c r="R97" s="14">
        <f>IF($A97="","",IF(Q97=0,"",M97/(Q97/Resumen!$C$5)))</f>
        <v/>
      </c>
      <c r="S97" s="12">
        <f>IF($A97="","",Q97*N(F97))</f>
        <v/>
      </c>
      <c r="T97" s="11">
        <f>IF($A97="","",SUMIFS(Salidas!$E$2:$E$3001,Salidas!$B$2:$B$3001,$A97,Salidas!$D$2:$D$3001,"Merma"))</f>
        <v/>
      </c>
      <c r="U97" s="12">
        <f>IF($A97="","",N(J97)*N(F97))</f>
        <v/>
      </c>
      <c r="V97" s="12">
        <f>IF(OR($A97="",G97=""),"",Q97*(G97/1.19-N(F97)))</f>
        <v/>
      </c>
    </row>
    <row r="98">
      <c r="A98" s="7" t="n"/>
      <c r="B98" s="7" t="n"/>
      <c r="C98" s="8" t="n"/>
      <c r="D98" s="8" t="n"/>
      <c r="E98" s="8" t="n"/>
      <c r="F98" s="9" t="n"/>
      <c r="G98" s="9" t="n"/>
      <c r="H98" s="10">
        <f>IF(OR(F98="",G98=""),"",(G98/1.19-F98)/(G98/1.19))</f>
        <v/>
      </c>
      <c r="I98" s="8" t="n"/>
      <c r="J98" s="8" t="n"/>
      <c r="K98" s="11">
        <f>IF($A98="","",SUMIFS(Ingresos!$F$2:$F$3001,Ingresos!$D$2:$D$3001,$A98))</f>
        <v/>
      </c>
      <c r="L98" s="11">
        <f>IF($A98="","",SUMIFS(Salidas!$E$2:$E$3001,Salidas!$B$2:$B$3001,$A98))</f>
        <v/>
      </c>
      <c r="M98" s="11">
        <f>IF($A98="","",N(J98)+K98-L98)</f>
        <v/>
      </c>
      <c r="N98" s="11">
        <f>IF(OR($A98="",I98=""),"",IF(M98&lt;=I98,"REPONER","OK"))</f>
        <v/>
      </c>
      <c r="O98" s="12">
        <f>IF($A98="","",M98*N(F98))</f>
        <v/>
      </c>
      <c r="P98" s="13">
        <f>IF($A98="","",IF(SUMPRODUCT(MAX((Ingresos!$D$2:$D$3001=$A98)*Ingresos!$A$2:$A$3001))=0,"",SUMPRODUCT(MAX((Ingresos!$D$2:$D$3001=$A98)*Ingresos!$A$2:$A$3001))))</f>
        <v/>
      </c>
      <c r="Q98" s="11">
        <f>IF($A98="","",SUMIFS(Salidas!$E$2:$E$3001,Salidas!$B$2:$B$3001,$A98,Salidas!$D$2:$D$3001,"Venta"))</f>
        <v/>
      </c>
      <c r="R98" s="14">
        <f>IF($A98="","",IF(Q98=0,"",M98/(Q98/Resumen!$C$5)))</f>
        <v/>
      </c>
      <c r="S98" s="12">
        <f>IF($A98="","",Q98*N(F98))</f>
        <v/>
      </c>
      <c r="T98" s="11">
        <f>IF($A98="","",SUMIFS(Salidas!$E$2:$E$3001,Salidas!$B$2:$B$3001,$A98,Salidas!$D$2:$D$3001,"Merma"))</f>
        <v/>
      </c>
      <c r="U98" s="12">
        <f>IF($A98="","",N(J98)*N(F98))</f>
        <v/>
      </c>
      <c r="V98" s="12">
        <f>IF(OR($A98="",G98=""),"",Q98*(G98/1.19-N(F98)))</f>
        <v/>
      </c>
    </row>
    <row r="99">
      <c r="A99" s="7" t="n"/>
      <c r="B99" s="7" t="n"/>
      <c r="C99" s="8" t="n"/>
      <c r="D99" s="8" t="n"/>
      <c r="E99" s="8" t="n"/>
      <c r="F99" s="9" t="n"/>
      <c r="G99" s="9" t="n"/>
      <c r="H99" s="10">
        <f>IF(OR(F99="",G99=""),"",(G99/1.19-F99)/(G99/1.19))</f>
        <v/>
      </c>
      <c r="I99" s="8" t="n"/>
      <c r="J99" s="8" t="n"/>
      <c r="K99" s="11">
        <f>IF($A99="","",SUMIFS(Ingresos!$F$2:$F$3001,Ingresos!$D$2:$D$3001,$A99))</f>
        <v/>
      </c>
      <c r="L99" s="11">
        <f>IF($A99="","",SUMIFS(Salidas!$E$2:$E$3001,Salidas!$B$2:$B$3001,$A99))</f>
        <v/>
      </c>
      <c r="M99" s="11">
        <f>IF($A99="","",N(J99)+K99-L99)</f>
        <v/>
      </c>
      <c r="N99" s="11">
        <f>IF(OR($A99="",I99=""),"",IF(M99&lt;=I99,"REPONER","OK"))</f>
        <v/>
      </c>
      <c r="O99" s="12">
        <f>IF($A99="","",M99*N(F99))</f>
        <v/>
      </c>
      <c r="P99" s="13">
        <f>IF($A99="","",IF(SUMPRODUCT(MAX((Ingresos!$D$2:$D$3001=$A99)*Ingresos!$A$2:$A$3001))=0,"",SUMPRODUCT(MAX((Ingresos!$D$2:$D$3001=$A99)*Ingresos!$A$2:$A$3001))))</f>
        <v/>
      </c>
      <c r="Q99" s="11">
        <f>IF($A99="","",SUMIFS(Salidas!$E$2:$E$3001,Salidas!$B$2:$B$3001,$A99,Salidas!$D$2:$D$3001,"Venta"))</f>
        <v/>
      </c>
      <c r="R99" s="14">
        <f>IF($A99="","",IF(Q99=0,"",M99/(Q99/Resumen!$C$5)))</f>
        <v/>
      </c>
      <c r="S99" s="12">
        <f>IF($A99="","",Q99*N(F99))</f>
        <v/>
      </c>
      <c r="T99" s="11">
        <f>IF($A99="","",SUMIFS(Salidas!$E$2:$E$3001,Salidas!$B$2:$B$3001,$A99,Salidas!$D$2:$D$3001,"Merma"))</f>
        <v/>
      </c>
      <c r="U99" s="12">
        <f>IF($A99="","",N(J99)*N(F99))</f>
        <v/>
      </c>
      <c r="V99" s="12">
        <f>IF(OR($A99="",G99=""),"",Q99*(G99/1.19-N(F99)))</f>
        <v/>
      </c>
    </row>
    <row r="100">
      <c r="A100" s="7" t="n"/>
      <c r="B100" s="7" t="n"/>
      <c r="C100" s="8" t="n"/>
      <c r="D100" s="8" t="n"/>
      <c r="E100" s="8" t="n"/>
      <c r="F100" s="9" t="n"/>
      <c r="G100" s="9" t="n"/>
      <c r="H100" s="10">
        <f>IF(OR(F100="",G100=""),"",(G100/1.19-F100)/(G100/1.19))</f>
        <v/>
      </c>
      <c r="I100" s="8" t="n"/>
      <c r="J100" s="8" t="n"/>
      <c r="K100" s="11">
        <f>IF($A100="","",SUMIFS(Ingresos!$F$2:$F$3001,Ingresos!$D$2:$D$3001,$A100))</f>
        <v/>
      </c>
      <c r="L100" s="11">
        <f>IF($A100="","",SUMIFS(Salidas!$E$2:$E$3001,Salidas!$B$2:$B$3001,$A100))</f>
        <v/>
      </c>
      <c r="M100" s="11">
        <f>IF($A100="","",N(J100)+K100-L100)</f>
        <v/>
      </c>
      <c r="N100" s="11">
        <f>IF(OR($A100="",I100=""),"",IF(M100&lt;=I100,"REPONER","OK"))</f>
        <v/>
      </c>
      <c r="O100" s="12">
        <f>IF($A100="","",M100*N(F100))</f>
        <v/>
      </c>
      <c r="P100" s="13">
        <f>IF($A100="","",IF(SUMPRODUCT(MAX((Ingresos!$D$2:$D$3001=$A100)*Ingresos!$A$2:$A$3001))=0,"",SUMPRODUCT(MAX((Ingresos!$D$2:$D$3001=$A100)*Ingresos!$A$2:$A$3001))))</f>
        <v/>
      </c>
      <c r="Q100" s="11">
        <f>IF($A100="","",SUMIFS(Salidas!$E$2:$E$3001,Salidas!$B$2:$B$3001,$A100,Salidas!$D$2:$D$3001,"Venta"))</f>
        <v/>
      </c>
      <c r="R100" s="14">
        <f>IF($A100="","",IF(Q100=0,"",M100/(Q100/Resumen!$C$5)))</f>
        <v/>
      </c>
      <c r="S100" s="12">
        <f>IF($A100="","",Q100*N(F100))</f>
        <v/>
      </c>
      <c r="T100" s="11">
        <f>IF($A100="","",SUMIFS(Salidas!$E$2:$E$3001,Salidas!$B$2:$B$3001,$A100,Salidas!$D$2:$D$3001,"Merma"))</f>
        <v/>
      </c>
      <c r="U100" s="12">
        <f>IF($A100="","",N(J100)*N(F100))</f>
        <v/>
      </c>
      <c r="V100" s="12">
        <f>IF(OR($A100="",G100=""),"",Q100*(G100/1.19-N(F100)))</f>
        <v/>
      </c>
    </row>
    <row r="101">
      <c r="A101" s="7" t="n"/>
      <c r="B101" s="7" t="n"/>
      <c r="C101" s="8" t="n"/>
      <c r="D101" s="8" t="n"/>
      <c r="E101" s="8" t="n"/>
      <c r="F101" s="9" t="n"/>
      <c r="G101" s="9" t="n"/>
      <c r="H101" s="10">
        <f>IF(OR(F101="",G101=""),"",(G101/1.19-F101)/(G101/1.19))</f>
        <v/>
      </c>
      <c r="I101" s="8" t="n"/>
      <c r="J101" s="8" t="n"/>
      <c r="K101" s="11">
        <f>IF($A101="","",SUMIFS(Ingresos!$F$2:$F$3001,Ingresos!$D$2:$D$3001,$A101))</f>
        <v/>
      </c>
      <c r="L101" s="11">
        <f>IF($A101="","",SUMIFS(Salidas!$E$2:$E$3001,Salidas!$B$2:$B$3001,$A101))</f>
        <v/>
      </c>
      <c r="M101" s="11">
        <f>IF($A101="","",N(J101)+K101-L101)</f>
        <v/>
      </c>
      <c r="N101" s="11">
        <f>IF(OR($A101="",I101=""),"",IF(M101&lt;=I101,"REPONER","OK"))</f>
        <v/>
      </c>
      <c r="O101" s="12">
        <f>IF($A101="","",M101*N(F101))</f>
        <v/>
      </c>
      <c r="P101" s="13">
        <f>IF($A101="","",IF(SUMPRODUCT(MAX((Ingresos!$D$2:$D$3001=$A101)*Ingresos!$A$2:$A$3001))=0,"",SUMPRODUCT(MAX((Ingresos!$D$2:$D$3001=$A101)*Ingresos!$A$2:$A$3001))))</f>
        <v/>
      </c>
      <c r="Q101" s="11">
        <f>IF($A101="","",SUMIFS(Salidas!$E$2:$E$3001,Salidas!$B$2:$B$3001,$A101,Salidas!$D$2:$D$3001,"Venta"))</f>
        <v/>
      </c>
      <c r="R101" s="14">
        <f>IF($A101="","",IF(Q101=0,"",M101/(Q101/Resumen!$C$5)))</f>
        <v/>
      </c>
      <c r="S101" s="12">
        <f>IF($A101="","",Q101*N(F101))</f>
        <v/>
      </c>
      <c r="T101" s="11">
        <f>IF($A101="","",SUMIFS(Salidas!$E$2:$E$3001,Salidas!$B$2:$B$3001,$A101,Salidas!$D$2:$D$3001,"Merma"))</f>
        <v/>
      </c>
      <c r="U101" s="12">
        <f>IF($A101="","",N(J101)*N(F101))</f>
        <v/>
      </c>
      <c r="V101" s="12">
        <f>IF(OR($A101="",G101=""),"",Q101*(G101/1.19-N(F101)))</f>
        <v/>
      </c>
    </row>
    <row r="102">
      <c r="A102" s="7" t="n"/>
      <c r="B102" s="7" t="n"/>
      <c r="C102" s="8" t="n"/>
      <c r="D102" s="8" t="n"/>
      <c r="E102" s="8" t="n"/>
      <c r="F102" s="9" t="n"/>
      <c r="G102" s="9" t="n"/>
      <c r="H102" s="10">
        <f>IF(OR(F102="",G102=""),"",(G102/1.19-F102)/(G102/1.19))</f>
        <v/>
      </c>
      <c r="I102" s="8" t="n"/>
      <c r="J102" s="8" t="n"/>
      <c r="K102" s="11">
        <f>IF($A102="","",SUMIFS(Ingresos!$F$2:$F$3001,Ingresos!$D$2:$D$3001,$A102))</f>
        <v/>
      </c>
      <c r="L102" s="11">
        <f>IF($A102="","",SUMIFS(Salidas!$E$2:$E$3001,Salidas!$B$2:$B$3001,$A102))</f>
        <v/>
      </c>
      <c r="M102" s="11">
        <f>IF($A102="","",N(J102)+K102-L102)</f>
        <v/>
      </c>
      <c r="N102" s="11">
        <f>IF(OR($A102="",I102=""),"",IF(M102&lt;=I102,"REPONER","OK"))</f>
        <v/>
      </c>
      <c r="O102" s="12">
        <f>IF($A102="","",M102*N(F102))</f>
        <v/>
      </c>
      <c r="P102" s="13">
        <f>IF($A102="","",IF(SUMPRODUCT(MAX((Ingresos!$D$2:$D$3001=$A102)*Ingresos!$A$2:$A$3001))=0,"",SUMPRODUCT(MAX((Ingresos!$D$2:$D$3001=$A102)*Ingresos!$A$2:$A$3001))))</f>
        <v/>
      </c>
      <c r="Q102" s="11">
        <f>IF($A102="","",SUMIFS(Salidas!$E$2:$E$3001,Salidas!$B$2:$B$3001,$A102,Salidas!$D$2:$D$3001,"Venta"))</f>
        <v/>
      </c>
      <c r="R102" s="14">
        <f>IF($A102="","",IF(Q102=0,"",M102/(Q102/Resumen!$C$5)))</f>
        <v/>
      </c>
      <c r="S102" s="12">
        <f>IF($A102="","",Q102*N(F102))</f>
        <v/>
      </c>
      <c r="T102" s="11">
        <f>IF($A102="","",SUMIFS(Salidas!$E$2:$E$3001,Salidas!$B$2:$B$3001,$A102,Salidas!$D$2:$D$3001,"Merma"))</f>
        <v/>
      </c>
      <c r="U102" s="12">
        <f>IF($A102="","",N(J102)*N(F102))</f>
        <v/>
      </c>
      <c r="V102" s="12">
        <f>IF(OR($A102="",G102=""),"",Q102*(G102/1.19-N(F102)))</f>
        <v/>
      </c>
    </row>
    <row r="103">
      <c r="A103" s="7" t="n"/>
      <c r="B103" s="7" t="n"/>
      <c r="C103" s="8" t="n"/>
      <c r="D103" s="8" t="n"/>
      <c r="E103" s="8" t="n"/>
      <c r="F103" s="9" t="n"/>
      <c r="G103" s="9" t="n"/>
      <c r="H103" s="10">
        <f>IF(OR(F103="",G103=""),"",(G103/1.19-F103)/(G103/1.19))</f>
        <v/>
      </c>
      <c r="I103" s="8" t="n"/>
      <c r="J103" s="8" t="n"/>
      <c r="K103" s="11">
        <f>IF($A103="","",SUMIFS(Ingresos!$F$2:$F$3001,Ingresos!$D$2:$D$3001,$A103))</f>
        <v/>
      </c>
      <c r="L103" s="11">
        <f>IF($A103="","",SUMIFS(Salidas!$E$2:$E$3001,Salidas!$B$2:$B$3001,$A103))</f>
        <v/>
      </c>
      <c r="M103" s="11">
        <f>IF($A103="","",N(J103)+K103-L103)</f>
        <v/>
      </c>
      <c r="N103" s="11">
        <f>IF(OR($A103="",I103=""),"",IF(M103&lt;=I103,"REPONER","OK"))</f>
        <v/>
      </c>
      <c r="O103" s="12">
        <f>IF($A103="","",M103*N(F103))</f>
        <v/>
      </c>
      <c r="P103" s="13">
        <f>IF($A103="","",IF(SUMPRODUCT(MAX((Ingresos!$D$2:$D$3001=$A103)*Ingresos!$A$2:$A$3001))=0,"",SUMPRODUCT(MAX((Ingresos!$D$2:$D$3001=$A103)*Ingresos!$A$2:$A$3001))))</f>
        <v/>
      </c>
      <c r="Q103" s="11">
        <f>IF($A103="","",SUMIFS(Salidas!$E$2:$E$3001,Salidas!$B$2:$B$3001,$A103,Salidas!$D$2:$D$3001,"Venta"))</f>
        <v/>
      </c>
      <c r="R103" s="14">
        <f>IF($A103="","",IF(Q103=0,"",M103/(Q103/Resumen!$C$5)))</f>
        <v/>
      </c>
      <c r="S103" s="12">
        <f>IF($A103="","",Q103*N(F103))</f>
        <v/>
      </c>
      <c r="T103" s="11">
        <f>IF($A103="","",SUMIFS(Salidas!$E$2:$E$3001,Salidas!$B$2:$B$3001,$A103,Salidas!$D$2:$D$3001,"Merma"))</f>
        <v/>
      </c>
      <c r="U103" s="12">
        <f>IF($A103="","",N(J103)*N(F103))</f>
        <v/>
      </c>
      <c r="V103" s="12">
        <f>IF(OR($A103="",G103=""),"",Q103*(G103/1.19-N(F103)))</f>
        <v/>
      </c>
    </row>
    <row r="104">
      <c r="A104" s="7" t="n"/>
      <c r="B104" s="7" t="n"/>
      <c r="C104" s="8" t="n"/>
      <c r="D104" s="8" t="n"/>
      <c r="E104" s="8" t="n"/>
      <c r="F104" s="9" t="n"/>
      <c r="G104" s="9" t="n"/>
      <c r="H104" s="10">
        <f>IF(OR(F104="",G104=""),"",(G104/1.19-F104)/(G104/1.19))</f>
        <v/>
      </c>
      <c r="I104" s="8" t="n"/>
      <c r="J104" s="8" t="n"/>
      <c r="K104" s="11">
        <f>IF($A104="","",SUMIFS(Ingresos!$F$2:$F$3001,Ingresos!$D$2:$D$3001,$A104))</f>
        <v/>
      </c>
      <c r="L104" s="11">
        <f>IF($A104="","",SUMIFS(Salidas!$E$2:$E$3001,Salidas!$B$2:$B$3001,$A104))</f>
        <v/>
      </c>
      <c r="M104" s="11">
        <f>IF($A104="","",N(J104)+K104-L104)</f>
        <v/>
      </c>
      <c r="N104" s="11">
        <f>IF(OR($A104="",I104=""),"",IF(M104&lt;=I104,"REPONER","OK"))</f>
        <v/>
      </c>
      <c r="O104" s="12">
        <f>IF($A104="","",M104*N(F104))</f>
        <v/>
      </c>
      <c r="P104" s="13">
        <f>IF($A104="","",IF(SUMPRODUCT(MAX((Ingresos!$D$2:$D$3001=$A104)*Ingresos!$A$2:$A$3001))=0,"",SUMPRODUCT(MAX((Ingresos!$D$2:$D$3001=$A104)*Ingresos!$A$2:$A$3001))))</f>
        <v/>
      </c>
      <c r="Q104" s="11">
        <f>IF($A104="","",SUMIFS(Salidas!$E$2:$E$3001,Salidas!$B$2:$B$3001,$A104,Salidas!$D$2:$D$3001,"Venta"))</f>
        <v/>
      </c>
      <c r="R104" s="14">
        <f>IF($A104="","",IF(Q104=0,"",M104/(Q104/Resumen!$C$5)))</f>
        <v/>
      </c>
      <c r="S104" s="12">
        <f>IF($A104="","",Q104*N(F104))</f>
        <v/>
      </c>
      <c r="T104" s="11">
        <f>IF($A104="","",SUMIFS(Salidas!$E$2:$E$3001,Salidas!$B$2:$B$3001,$A104,Salidas!$D$2:$D$3001,"Merma"))</f>
        <v/>
      </c>
      <c r="U104" s="12">
        <f>IF($A104="","",N(J104)*N(F104))</f>
        <v/>
      </c>
      <c r="V104" s="12">
        <f>IF(OR($A104="",G104=""),"",Q104*(G104/1.19-N(F104)))</f>
        <v/>
      </c>
    </row>
    <row r="105">
      <c r="A105" s="7" t="n"/>
      <c r="B105" s="7" t="n"/>
      <c r="C105" s="8" t="n"/>
      <c r="D105" s="8" t="n"/>
      <c r="E105" s="8" t="n"/>
      <c r="F105" s="9" t="n"/>
      <c r="G105" s="9" t="n"/>
      <c r="H105" s="10">
        <f>IF(OR(F105="",G105=""),"",(G105/1.19-F105)/(G105/1.19))</f>
        <v/>
      </c>
      <c r="I105" s="8" t="n"/>
      <c r="J105" s="8" t="n"/>
      <c r="K105" s="11">
        <f>IF($A105="","",SUMIFS(Ingresos!$F$2:$F$3001,Ingresos!$D$2:$D$3001,$A105))</f>
        <v/>
      </c>
      <c r="L105" s="11">
        <f>IF($A105="","",SUMIFS(Salidas!$E$2:$E$3001,Salidas!$B$2:$B$3001,$A105))</f>
        <v/>
      </c>
      <c r="M105" s="11">
        <f>IF($A105="","",N(J105)+K105-L105)</f>
        <v/>
      </c>
      <c r="N105" s="11">
        <f>IF(OR($A105="",I105=""),"",IF(M105&lt;=I105,"REPONER","OK"))</f>
        <v/>
      </c>
      <c r="O105" s="12">
        <f>IF($A105="","",M105*N(F105))</f>
        <v/>
      </c>
      <c r="P105" s="13">
        <f>IF($A105="","",IF(SUMPRODUCT(MAX((Ingresos!$D$2:$D$3001=$A105)*Ingresos!$A$2:$A$3001))=0,"",SUMPRODUCT(MAX((Ingresos!$D$2:$D$3001=$A105)*Ingresos!$A$2:$A$3001))))</f>
        <v/>
      </c>
      <c r="Q105" s="11">
        <f>IF($A105="","",SUMIFS(Salidas!$E$2:$E$3001,Salidas!$B$2:$B$3001,$A105,Salidas!$D$2:$D$3001,"Venta"))</f>
        <v/>
      </c>
      <c r="R105" s="14">
        <f>IF($A105="","",IF(Q105=0,"",M105/(Q105/Resumen!$C$5)))</f>
        <v/>
      </c>
      <c r="S105" s="12">
        <f>IF($A105="","",Q105*N(F105))</f>
        <v/>
      </c>
      <c r="T105" s="11">
        <f>IF($A105="","",SUMIFS(Salidas!$E$2:$E$3001,Salidas!$B$2:$B$3001,$A105,Salidas!$D$2:$D$3001,"Merma"))</f>
        <v/>
      </c>
      <c r="U105" s="12">
        <f>IF($A105="","",N(J105)*N(F105))</f>
        <v/>
      </c>
      <c r="V105" s="12">
        <f>IF(OR($A105="",G105=""),"",Q105*(G105/1.19-N(F105)))</f>
        <v/>
      </c>
    </row>
    <row r="106">
      <c r="A106" s="7" t="n"/>
      <c r="B106" s="7" t="n"/>
      <c r="C106" s="8" t="n"/>
      <c r="D106" s="8" t="n"/>
      <c r="E106" s="8" t="n"/>
      <c r="F106" s="9" t="n"/>
      <c r="G106" s="9" t="n"/>
      <c r="H106" s="10">
        <f>IF(OR(F106="",G106=""),"",(G106/1.19-F106)/(G106/1.19))</f>
        <v/>
      </c>
      <c r="I106" s="8" t="n"/>
      <c r="J106" s="8" t="n"/>
      <c r="K106" s="11">
        <f>IF($A106="","",SUMIFS(Ingresos!$F$2:$F$3001,Ingresos!$D$2:$D$3001,$A106))</f>
        <v/>
      </c>
      <c r="L106" s="11">
        <f>IF($A106="","",SUMIFS(Salidas!$E$2:$E$3001,Salidas!$B$2:$B$3001,$A106))</f>
        <v/>
      </c>
      <c r="M106" s="11">
        <f>IF($A106="","",N(J106)+K106-L106)</f>
        <v/>
      </c>
      <c r="N106" s="11">
        <f>IF(OR($A106="",I106=""),"",IF(M106&lt;=I106,"REPONER","OK"))</f>
        <v/>
      </c>
      <c r="O106" s="12">
        <f>IF($A106="","",M106*N(F106))</f>
        <v/>
      </c>
      <c r="P106" s="13">
        <f>IF($A106="","",IF(SUMPRODUCT(MAX((Ingresos!$D$2:$D$3001=$A106)*Ingresos!$A$2:$A$3001))=0,"",SUMPRODUCT(MAX((Ingresos!$D$2:$D$3001=$A106)*Ingresos!$A$2:$A$3001))))</f>
        <v/>
      </c>
      <c r="Q106" s="11">
        <f>IF($A106="","",SUMIFS(Salidas!$E$2:$E$3001,Salidas!$B$2:$B$3001,$A106,Salidas!$D$2:$D$3001,"Venta"))</f>
        <v/>
      </c>
      <c r="R106" s="14">
        <f>IF($A106="","",IF(Q106=0,"",M106/(Q106/Resumen!$C$5)))</f>
        <v/>
      </c>
      <c r="S106" s="12">
        <f>IF($A106="","",Q106*N(F106))</f>
        <v/>
      </c>
      <c r="T106" s="11">
        <f>IF($A106="","",SUMIFS(Salidas!$E$2:$E$3001,Salidas!$B$2:$B$3001,$A106,Salidas!$D$2:$D$3001,"Merma"))</f>
        <v/>
      </c>
      <c r="U106" s="12">
        <f>IF($A106="","",N(J106)*N(F106))</f>
        <v/>
      </c>
      <c r="V106" s="12">
        <f>IF(OR($A106="",G106=""),"",Q106*(G106/1.19-N(F106)))</f>
        <v/>
      </c>
    </row>
    <row r="107">
      <c r="A107" s="7" t="n"/>
      <c r="B107" s="7" t="n"/>
      <c r="C107" s="8" t="n"/>
      <c r="D107" s="8" t="n"/>
      <c r="E107" s="8" t="n"/>
      <c r="F107" s="9" t="n"/>
      <c r="G107" s="9" t="n"/>
      <c r="H107" s="10">
        <f>IF(OR(F107="",G107=""),"",(G107/1.19-F107)/(G107/1.19))</f>
        <v/>
      </c>
      <c r="I107" s="8" t="n"/>
      <c r="J107" s="8" t="n"/>
      <c r="K107" s="11">
        <f>IF($A107="","",SUMIFS(Ingresos!$F$2:$F$3001,Ingresos!$D$2:$D$3001,$A107))</f>
        <v/>
      </c>
      <c r="L107" s="11">
        <f>IF($A107="","",SUMIFS(Salidas!$E$2:$E$3001,Salidas!$B$2:$B$3001,$A107))</f>
        <v/>
      </c>
      <c r="M107" s="11">
        <f>IF($A107="","",N(J107)+K107-L107)</f>
        <v/>
      </c>
      <c r="N107" s="11">
        <f>IF(OR($A107="",I107=""),"",IF(M107&lt;=I107,"REPONER","OK"))</f>
        <v/>
      </c>
      <c r="O107" s="12">
        <f>IF($A107="","",M107*N(F107))</f>
        <v/>
      </c>
      <c r="P107" s="13">
        <f>IF($A107="","",IF(SUMPRODUCT(MAX((Ingresos!$D$2:$D$3001=$A107)*Ingresos!$A$2:$A$3001))=0,"",SUMPRODUCT(MAX((Ingresos!$D$2:$D$3001=$A107)*Ingresos!$A$2:$A$3001))))</f>
        <v/>
      </c>
      <c r="Q107" s="11">
        <f>IF($A107="","",SUMIFS(Salidas!$E$2:$E$3001,Salidas!$B$2:$B$3001,$A107,Salidas!$D$2:$D$3001,"Venta"))</f>
        <v/>
      </c>
      <c r="R107" s="14">
        <f>IF($A107="","",IF(Q107=0,"",M107/(Q107/Resumen!$C$5)))</f>
        <v/>
      </c>
      <c r="S107" s="12">
        <f>IF($A107="","",Q107*N(F107))</f>
        <v/>
      </c>
      <c r="T107" s="11">
        <f>IF($A107="","",SUMIFS(Salidas!$E$2:$E$3001,Salidas!$B$2:$B$3001,$A107,Salidas!$D$2:$D$3001,"Merma"))</f>
        <v/>
      </c>
      <c r="U107" s="12">
        <f>IF($A107="","",N(J107)*N(F107))</f>
        <v/>
      </c>
      <c r="V107" s="12">
        <f>IF(OR($A107="",G107=""),"",Q107*(G107/1.19-N(F107)))</f>
        <v/>
      </c>
    </row>
    <row r="108">
      <c r="A108" s="7" t="n"/>
      <c r="B108" s="7" t="n"/>
      <c r="C108" s="8" t="n"/>
      <c r="D108" s="8" t="n"/>
      <c r="E108" s="8" t="n"/>
      <c r="F108" s="9" t="n"/>
      <c r="G108" s="9" t="n"/>
      <c r="H108" s="10">
        <f>IF(OR(F108="",G108=""),"",(G108/1.19-F108)/(G108/1.19))</f>
        <v/>
      </c>
      <c r="I108" s="8" t="n"/>
      <c r="J108" s="8" t="n"/>
      <c r="K108" s="11">
        <f>IF($A108="","",SUMIFS(Ingresos!$F$2:$F$3001,Ingresos!$D$2:$D$3001,$A108))</f>
        <v/>
      </c>
      <c r="L108" s="11">
        <f>IF($A108="","",SUMIFS(Salidas!$E$2:$E$3001,Salidas!$B$2:$B$3001,$A108))</f>
        <v/>
      </c>
      <c r="M108" s="11">
        <f>IF($A108="","",N(J108)+K108-L108)</f>
        <v/>
      </c>
      <c r="N108" s="11">
        <f>IF(OR($A108="",I108=""),"",IF(M108&lt;=I108,"REPONER","OK"))</f>
        <v/>
      </c>
      <c r="O108" s="12">
        <f>IF($A108="","",M108*N(F108))</f>
        <v/>
      </c>
      <c r="P108" s="13">
        <f>IF($A108="","",IF(SUMPRODUCT(MAX((Ingresos!$D$2:$D$3001=$A108)*Ingresos!$A$2:$A$3001))=0,"",SUMPRODUCT(MAX((Ingresos!$D$2:$D$3001=$A108)*Ingresos!$A$2:$A$3001))))</f>
        <v/>
      </c>
      <c r="Q108" s="11">
        <f>IF($A108="","",SUMIFS(Salidas!$E$2:$E$3001,Salidas!$B$2:$B$3001,$A108,Salidas!$D$2:$D$3001,"Venta"))</f>
        <v/>
      </c>
      <c r="R108" s="14">
        <f>IF($A108="","",IF(Q108=0,"",M108/(Q108/Resumen!$C$5)))</f>
        <v/>
      </c>
      <c r="S108" s="12">
        <f>IF($A108="","",Q108*N(F108))</f>
        <v/>
      </c>
      <c r="T108" s="11">
        <f>IF($A108="","",SUMIFS(Salidas!$E$2:$E$3001,Salidas!$B$2:$B$3001,$A108,Salidas!$D$2:$D$3001,"Merma"))</f>
        <v/>
      </c>
      <c r="U108" s="12">
        <f>IF($A108="","",N(J108)*N(F108))</f>
        <v/>
      </c>
      <c r="V108" s="12">
        <f>IF(OR($A108="",G108=""),"",Q108*(G108/1.19-N(F108)))</f>
        <v/>
      </c>
    </row>
    <row r="109">
      <c r="A109" s="7" t="n"/>
      <c r="B109" s="7" t="n"/>
      <c r="C109" s="8" t="n"/>
      <c r="D109" s="8" t="n"/>
      <c r="E109" s="8" t="n"/>
      <c r="F109" s="9" t="n"/>
      <c r="G109" s="9" t="n"/>
      <c r="H109" s="10">
        <f>IF(OR(F109="",G109=""),"",(G109/1.19-F109)/(G109/1.19))</f>
        <v/>
      </c>
      <c r="I109" s="8" t="n"/>
      <c r="J109" s="8" t="n"/>
      <c r="K109" s="11">
        <f>IF($A109="","",SUMIFS(Ingresos!$F$2:$F$3001,Ingresos!$D$2:$D$3001,$A109))</f>
        <v/>
      </c>
      <c r="L109" s="11">
        <f>IF($A109="","",SUMIFS(Salidas!$E$2:$E$3001,Salidas!$B$2:$B$3001,$A109))</f>
        <v/>
      </c>
      <c r="M109" s="11">
        <f>IF($A109="","",N(J109)+K109-L109)</f>
        <v/>
      </c>
      <c r="N109" s="11">
        <f>IF(OR($A109="",I109=""),"",IF(M109&lt;=I109,"REPONER","OK"))</f>
        <v/>
      </c>
      <c r="O109" s="12">
        <f>IF($A109="","",M109*N(F109))</f>
        <v/>
      </c>
      <c r="P109" s="13">
        <f>IF($A109="","",IF(SUMPRODUCT(MAX((Ingresos!$D$2:$D$3001=$A109)*Ingresos!$A$2:$A$3001))=0,"",SUMPRODUCT(MAX((Ingresos!$D$2:$D$3001=$A109)*Ingresos!$A$2:$A$3001))))</f>
        <v/>
      </c>
      <c r="Q109" s="11">
        <f>IF($A109="","",SUMIFS(Salidas!$E$2:$E$3001,Salidas!$B$2:$B$3001,$A109,Salidas!$D$2:$D$3001,"Venta"))</f>
        <v/>
      </c>
      <c r="R109" s="14">
        <f>IF($A109="","",IF(Q109=0,"",M109/(Q109/Resumen!$C$5)))</f>
        <v/>
      </c>
      <c r="S109" s="12">
        <f>IF($A109="","",Q109*N(F109))</f>
        <v/>
      </c>
      <c r="T109" s="11">
        <f>IF($A109="","",SUMIFS(Salidas!$E$2:$E$3001,Salidas!$B$2:$B$3001,$A109,Salidas!$D$2:$D$3001,"Merma"))</f>
        <v/>
      </c>
      <c r="U109" s="12">
        <f>IF($A109="","",N(J109)*N(F109))</f>
        <v/>
      </c>
      <c r="V109" s="12">
        <f>IF(OR($A109="",G109=""),"",Q109*(G109/1.19-N(F109)))</f>
        <v/>
      </c>
    </row>
    <row r="110">
      <c r="A110" s="7" t="n"/>
      <c r="B110" s="7" t="n"/>
      <c r="C110" s="8" t="n"/>
      <c r="D110" s="8" t="n"/>
      <c r="E110" s="8" t="n"/>
      <c r="F110" s="9" t="n"/>
      <c r="G110" s="9" t="n"/>
      <c r="H110" s="10">
        <f>IF(OR(F110="",G110=""),"",(G110/1.19-F110)/(G110/1.19))</f>
        <v/>
      </c>
      <c r="I110" s="8" t="n"/>
      <c r="J110" s="8" t="n"/>
      <c r="K110" s="11">
        <f>IF($A110="","",SUMIFS(Ingresos!$F$2:$F$3001,Ingresos!$D$2:$D$3001,$A110))</f>
        <v/>
      </c>
      <c r="L110" s="11">
        <f>IF($A110="","",SUMIFS(Salidas!$E$2:$E$3001,Salidas!$B$2:$B$3001,$A110))</f>
        <v/>
      </c>
      <c r="M110" s="11">
        <f>IF($A110="","",N(J110)+K110-L110)</f>
        <v/>
      </c>
      <c r="N110" s="11">
        <f>IF(OR($A110="",I110=""),"",IF(M110&lt;=I110,"REPONER","OK"))</f>
        <v/>
      </c>
      <c r="O110" s="12">
        <f>IF($A110="","",M110*N(F110))</f>
        <v/>
      </c>
      <c r="P110" s="13">
        <f>IF($A110="","",IF(SUMPRODUCT(MAX((Ingresos!$D$2:$D$3001=$A110)*Ingresos!$A$2:$A$3001))=0,"",SUMPRODUCT(MAX((Ingresos!$D$2:$D$3001=$A110)*Ingresos!$A$2:$A$3001))))</f>
        <v/>
      </c>
      <c r="Q110" s="11">
        <f>IF($A110="","",SUMIFS(Salidas!$E$2:$E$3001,Salidas!$B$2:$B$3001,$A110,Salidas!$D$2:$D$3001,"Venta"))</f>
        <v/>
      </c>
      <c r="R110" s="14">
        <f>IF($A110="","",IF(Q110=0,"",M110/(Q110/Resumen!$C$5)))</f>
        <v/>
      </c>
      <c r="S110" s="12">
        <f>IF($A110="","",Q110*N(F110))</f>
        <v/>
      </c>
      <c r="T110" s="11">
        <f>IF($A110="","",SUMIFS(Salidas!$E$2:$E$3001,Salidas!$B$2:$B$3001,$A110,Salidas!$D$2:$D$3001,"Merma"))</f>
        <v/>
      </c>
      <c r="U110" s="12">
        <f>IF($A110="","",N(J110)*N(F110))</f>
        <v/>
      </c>
      <c r="V110" s="12">
        <f>IF(OR($A110="",G110=""),"",Q110*(G110/1.19-N(F110)))</f>
        <v/>
      </c>
    </row>
    <row r="111">
      <c r="A111" s="7" t="n"/>
      <c r="B111" s="7" t="n"/>
      <c r="C111" s="8" t="n"/>
      <c r="D111" s="8" t="n"/>
      <c r="E111" s="8" t="n"/>
      <c r="F111" s="9" t="n"/>
      <c r="G111" s="9" t="n"/>
      <c r="H111" s="10">
        <f>IF(OR(F111="",G111=""),"",(G111/1.19-F111)/(G111/1.19))</f>
        <v/>
      </c>
      <c r="I111" s="8" t="n"/>
      <c r="J111" s="8" t="n"/>
      <c r="K111" s="11">
        <f>IF($A111="","",SUMIFS(Ingresos!$F$2:$F$3001,Ingresos!$D$2:$D$3001,$A111))</f>
        <v/>
      </c>
      <c r="L111" s="11">
        <f>IF($A111="","",SUMIFS(Salidas!$E$2:$E$3001,Salidas!$B$2:$B$3001,$A111))</f>
        <v/>
      </c>
      <c r="M111" s="11">
        <f>IF($A111="","",N(J111)+K111-L111)</f>
        <v/>
      </c>
      <c r="N111" s="11">
        <f>IF(OR($A111="",I111=""),"",IF(M111&lt;=I111,"REPONER","OK"))</f>
        <v/>
      </c>
      <c r="O111" s="12">
        <f>IF($A111="","",M111*N(F111))</f>
        <v/>
      </c>
      <c r="P111" s="13">
        <f>IF($A111="","",IF(SUMPRODUCT(MAX((Ingresos!$D$2:$D$3001=$A111)*Ingresos!$A$2:$A$3001))=0,"",SUMPRODUCT(MAX((Ingresos!$D$2:$D$3001=$A111)*Ingresos!$A$2:$A$3001))))</f>
        <v/>
      </c>
      <c r="Q111" s="11">
        <f>IF($A111="","",SUMIFS(Salidas!$E$2:$E$3001,Salidas!$B$2:$B$3001,$A111,Salidas!$D$2:$D$3001,"Venta"))</f>
        <v/>
      </c>
      <c r="R111" s="14">
        <f>IF($A111="","",IF(Q111=0,"",M111/(Q111/Resumen!$C$5)))</f>
        <v/>
      </c>
      <c r="S111" s="12">
        <f>IF($A111="","",Q111*N(F111))</f>
        <v/>
      </c>
      <c r="T111" s="11">
        <f>IF($A111="","",SUMIFS(Salidas!$E$2:$E$3001,Salidas!$B$2:$B$3001,$A111,Salidas!$D$2:$D$3001,"Merma"))</f>
        <v/>
      </c>
      <c r="U111" s="12">
        <f>IF($A111="","",N(J111)*N(F111))</f>
        <v/>
      </c>
      <c r="V111" s="12">
        <f>IF(OR($A111="",G111=""),"",Q111*(G111/1.19-N(F111)))</f>
        <v/>
      </c>
    </row>
    <row r="112">
      <c r="A112" s="7" t="n"/>
      <c r="B112" s="7" t="n"/>
      <c r="C112" s="8" t="n"/>
      <c r="D112" s="8" t="n"/>
      <c r="E112" s="8" t="n"/>
      <c r="F112" s="9" t="n"/>
      <c r="G112" s="9" t="n"/>
      <c r="H112" s="10">
        <f>IF(OR(F112="",G112=""),"",(G112/1.19-F112)/(G112/1.19))</f>
        <v/>
      </c>
      <c r="I112" s="8" t="n"/>
      <c r="J112" s="8" t="n"/>
      <c r="K112" s="11">
        <f>IF($A112="","",SUMIFS(Ingresos!$F$2:$F$3001,Ingresos!$D$2:$D$3001,$A112))</f>
        <v/>
      </c>
      <c r="L112" s="11">
        <f>IF($A112="","",SUMIFS(Salidas!$E$2:$E$3001,Salidas!$B$2:$B$3001,$A112))</f>
        <v/>
      </c>
      <c r="M112" s="11">
        <f>IF($A112="","",N(J112)+K112-L112)</f>
        <v/>
      </c>
      <c r="N112" s="11">
        <f>IF(OR($A112="",I112=""),"",IF(M112&lt;=I112,"REPONER","OK"))</f>
        <v/>
      </c>
      <c r="O112" s="12">
        <f>IF($A112="","",M112*N(F112))</f>
        <v/>
      </c>
      <c r="P112" s="13">
        <f>IF($A112="","",IF(SUMPRODUCT(MAX((Ingresos!$D$2:$D$3001=$A112)*Ingresos!$A$2:$A$3001))=0,"",SUMPRODUCT(MAX((Ingresos!$D$2:$D$3001=$A112)*Ingresos!$A$2:$A$3001))))</f>
        <v/>
      </c>
      <c r="Q112" s="11">
        <f>IF($A112="","",SUMIFS(Salidas!$E$2:$E$3001,Salidas!$B$2:$B$3001,$A112,Salidas!$D$2:$D$3001,"Venta"))</f>
        <v/>
      </c>
      <c r="R112" s="14">
        <f>IF($A112="","",IF(Q112=0,"",M112/(Q112/Resumen!$C$5)))</f>
        <v/>
      </c>
      <c r="S112" s="12">
        <f>IF($A112="","",Q112*N(F112))</f>
        <v/>
      </c>
      <c r="T112" s="11">
        <f>IF($A112="","",SUMIFS(Salidas!$E$2:$E$3001,Salidas!$B$2:$B$3001,$A112,Salidas!$D$2:$D$3001,"Merma"))</f>
        <v/>
      </c>
      <c r="U112" s="12">
        <f>IF($A112="","",N(J112)*N(F112))</f>
        <v/>
      </c>
      <c r="V112" s="12">
        <f>IF(OR($A112="",G112=""),"",Q112*(G112/1.19-N(F112)))</f>
        <v/>
      </c>
    </row>
    <row r="113">
      <c r="A113" s="7" t="n"/>
      <c r="B113" s="7" t="n"/>
      <c r="C113" s="8" t="n"/>
      <c r="D113" s="8" t="n"/>
      <c r="E113" s="8" t="n"/>
      <c r="F113" s="9" t="n"/>
      <c r="G113" s="9" t="n"/>
      <c r="H113" s="10">
        <f>IF(OR(F113="",G113=""),"",(G113/1.19-F113)/(G113/1.19))</f>
        <v/>
      </c>
      <c r="I113" s="8" t="n"/>
      <c r="J113" s="8" t="n"/>
      <c r="K113" s="11">
        <f>IF($A113="","",SUMIFS(Ingresos!$F$2:$F$3001,Ingresos!$D$2:$D$3001,$A113))</f>
        <v/>
      </c>
      <c r="L113" s="11">
        <f>IF($A113="","",SUMIFS(Salidas!$E$2:$E$3001,Salidas!$B$2:$B$3001,$A113))</f>
        <v/>
      </c>
      <c r="M113" s="11">
        <f>IF($A113="","",N(J113)+K113-L113)</f>
        <v/>
      </c>
      <c r="N113" s="11">
        <f>IF(OR($A113="",I113=""),"",IF(M113&lt;=I113,"REPONER","OK"))</f>
        <v/>
      </c>
      <c r="O113" s="12">
        <f>IF($A113="","",M113*N(F113))</f>
        <v/>
      </c>
      <c r="P113" s="13">
        <f>IF($A113="","",IF(SUMPRODUCT(MAX((Ingresos!$D$2:$D$3001=$A113)*Ingresos!$A$2:$A$3001))=0,"",SUMPRODUCT(MAX((Ingresos!$D$2:$D$3001=$A113)*Ingresos!$A$2:$A$3001))))</f>
        <v/>
      </c>
      <c r="Q113" s="11">
        <f>IF($A113="","",SUMIFS(Salidas!$E$2:$E$3001,Salidas!$B$2:$B$3001,$A113,Salidas!$D$2:$D$3001,"Venta"))</f>
        <v/>
      </c>
      <c r="R113" s="14">
        <f>IF($A113="","",IF(Q113=0,"",M113/(Q113/Resumen!$C$5)))</f>
        <v/>
      </c>
      <c r="S113" s="12">
        <f>IF($A113="","",Q113*N(F113))</f>
        <v/>
      </c>
      <c r="T113" s="11">
        <f>IF($A113="","",SUMIFS(Salidas!$E$2:$E$3001,Salidas!$B$2:$B$3001,$A113,Salidas!$D$2:$D$3001,"Merma"))</f>
        <v/>
      </c>
      <c r="U113" s="12">
        <f>IF($A113="","",N(J113)*N(F113))</f>
        <v/>
      </c>
      <c r="V113" s="12">
        <f>IF(OR($A113="",G113=""),"",Q113*(G113/1.19-N(F113)))</f>
        <v/>
      </c>
    </row>
    <row r="114">
      <c r="A114" s="7" t="n"/>
      <c r="B114" s="7" t="n"/>
      <c r="C114" s="8" t="n"/>
      <c r="D114" s="8" t="n"/>
      <c r="E114" s="8" t="n"/>
      <c r="F114" s="9" t="n"/>
      <c r="G114" s="9" t="n"/>
      <c r="H114" s="10">
        <f>IF(OR(F114="",G114=""),"",(G114/1.19-F114)/(G114/1.19))</f>
        <v/>
      </c>
      <c r="I114" s="8" t="n"/>
      <c r="J114" s="8" t="n"/>
      <c r="K114" s="11">
        <f>IF($A114="","",SUMIFS(Ingresos!$F$2:$F$3001,Ingresos!$D$2:$D$3001,$A114))</f>
        <v/>
      </c>
      <c r="L114" s="11">
        <f>IF($A114="","",SUMIFS(Salidas!$E$2:$E$3001,Salidas!$B$2:$B$3001,$A114))</f>
        <v/>
      </c>
      <c r="M114" s="11">
        <f>IF($A114="","",N(J114)+K114-L114)</f>
        <v/>
      </c>
      <c r="N114" s="11">
        <f>IF(OR($A114="",I114=""),"",IF(M114&lt;=I114,"REPONER","OK"))</f>
        <v/>
      </c>
      <c r="O114" s="12">
        <f>IF($A114="","",M114*N(F114))</f>
        <v/>
      </c>
      <c r="P114" s="13">
        <f>IF($A114="","",IF(SUMPRODUCT(MAX((Ingresos!$D$2:$D$3001=$A114)*Ingresos!$A$2:$A$3001))=0,"",SUMPRODUCT(MAX((Ingresos!$D$2:$D$3001=$A114)*Ingresos!$A$2:$A$3001))))</f>
        <v/>
      </c>
      <c r="Q114" s="11">
        <f>IF($A114="","",SUMIFS(Salidas!$E$2:$E$3001,Salidas!$B$2:$B$3001,$A114,Salidas!$D$2:$D$3001,"Venta"))</f>
        <v/>
      </c>
      <c r="R114" s="14">
        <f>IF($A114="","",IF(Q114=0,"",M114/(Q114/Resumen!$C$5)))</f>
        <v/>
      </c>
      <c r="S114" s="12">
        <f>IF($A114="","",Q114*N(F114))</f>
        <v/>
      </c>
      <c r="T114" s="11">
        <f>IF($A114="","",SUMIFS(Salidas!$E$2:$E$3001,Salidas!$B$2:$B$3001,$A114,Salidas!$D$2:$D$3001,"Merma"))</f>
        <v/>
      </c>
      <c r="U114" s="12">
        <f>IF($A114="","",N(J114)*N(F114))</f>
        <v/>
      </c>
      <c r="V114" s="12">
        <f>IF(OR($A114="",G114=""),"",Q114*(G114/1.19-N(F114)))</f>
        <v/>
      </c>
    </row>
    <row r="115">
      <c r="A115" s="7" t="n"/>
      <c r="B115" s="7" t="n"/>
      <c r="C115" s="8" t="n"/>
      <c r="D115" s="8" t="n"/>
      <c r="E115" s="8" t="n"/>
      <c r="F115" s="9" t="n"/>
      <c r="G115" s="9" t="n"/>
      <c r="H115" s="10">
        <f>IF(OR(F115="",G115=""),"",(G115/1.19-F115)/(G115/1.19))</f>
        <v/>
      </c>
      <c r="I115" s="8" t="n"/>
      <c r="J115" s="8" t="n"/>
      <c r="K115" s="11">
        <f>IF($A115="","",SUMIFS(Ingresos!$F$2:$F$3001,Ingresos!$D$2:$D$3001,$A115))</f>
        <v/>
      </c>
      <c r="L115" s="11">
        <f>IF($A115="","",SUMIFS(Salidas!$E$2:$E$3001,Salidas!$B$2:$B$3001,$A115))</f>
        <v/>
      </c>
      <c r="M115" s="11">
        <f>IF($A115="","",N(J115)+K115-L115)</f>
        <v/>
      </c>
      <c r="N115" s="11">
        <f>IF(OR($A115="",I115=""),"",IF(M115&lt;=I115,"REPONER","OK"))</f>
        <v/>
      </c>
      <c r="O115" s="12">
        <f>IF($A115="","",M115*N(F115))</f>
        <v/>
      </c>
      <c r="P115" s="13">
        <f>IF($A115="","",IF(SUMPRODUCT(MAX((Ingresos!$D$2:$D$3001=$A115)*Ingresos!$A$2:$A$3001))=0,"",SUMPRODUCT(MAX((Ingresos!$D$2:$D$3001=$A115)*Ingresos!$A$2:$A$3001))))</f>
        <v/>
      </c>
      <c r="Q115" s="11">
        <f>IF($A115="","",SUMIFS(Salidas!$E$2:$E$3001,Salidas!$B$2:$B$3001,$A115,Salidas!$D$2:$D$3001,"Venta"))</f>
        <v/>
      </c>
      <c r="R115" s="14">
        <f>IF($A115="","",IF(Q115=0,"",M115/(Q115/Resumen!$C$5)))</f>
        <v/>
      </c>
      <c r="S115" s="12">
        <f>IF($A115="","",Q115*N(F115))</f>
        <v/>
      </c>
      <c r="T115" s="11">
        <f>IF($A115="","",SUMIFS(Salidas!$E$2:$E$3001,Salidas!$B$2:$B$3001,$A115,Salidas!$D$2:$D$3001,"Merma"))</f>
        <v/>
      </c>
      <c r="U115" s="12">
        <f>IF($A115="","",N(J115)*N(F115))</f>
        <v/>
      </c>
      <c r="V115" s="12">
        <f>IF(OR($A115="",G115=""),"",Q115*(G115/1.19-N(F115)))</f>
        <v/>
      </c>
    </row>
    <row r="116">
      <c r="A116" s="7" t="n"/>
      <c r="B116" s="7" t="n"/>
      <c r="C116" s="8" t="n"/>
      <c r="D116" s="8" t="n"/>
      <c r="E116" s="8" t="n"/>
      <c r="F116" s="9" t="n"/>
      <c r="G116" s="9" t="n"/>
      <c r="H116" s="10">
        <f>IF(OR(F116="",G116=""),"",(G116/1.19-F116)/(G116/1.19))</f>
        <v/>
      </c>
      <c r="I116" s="8" t="n"/>
      <c r="J116" s="8" t="n"/>
      <c r="K116" s="11">
        <f>IF($A116="","",SUMIFS(Ingresos!$F$2:$F$3001,Ingresos!$D$2:$D$3001,$A116))</f>
        <v/>
      </c>
      <c r="L116" s="11">
        <f>IF($A116="","",SUMIFS(Salidas!$E$2:$E$3001,Salidas!$B$2:$B$3001,$A116))</f>
        <v/>
      </c>
      <c r="M116" s="11">
        <f>IF($A116="","",N(J116)+K116-L116)</f>
        <v/>
      </c>
      <c r="N116" s="11">
        <f>IF(OR($A116="",I116=""),"",IF(M116&lt;=I116,"REPONER","OK"))</f>
        <v/>
      </c>
      <c r="O116" s="12">
        <f>IF($A116="","",M116*N(F116))</f>
        <v/>
      </c>
      <c r="P116" s="13">
        <f>IF($A116="","",IF(SUMPRODUCT(MAX((Ingresos!$D$2:$D$3001=$A116)*Ingresos!$A$2:$A$3001))=0,"",SUMPRODUCT(MAX((Ingresos!$D$2:$D$3001=$A116)*Ingresos!$A$2:$A$3001))))</f>
        <v/>
      </c>
      <c r="Q116" s="11">
        <f>IF($A116="","",SUMIFS(Salidas!$E$2:$E$3001,Salidas!$B$2:$B$3001,$A116,Salidas!$D$2:$D$3001,"Venta"))</f>
        <v/>
      </c>
      <c r="R116" s="14">
        <f>IF($A116="","",IF(Q116=0,"",M116/(Q116/Resumen!$C$5)))</f>
        <v/>
      </c>
      <c r="S116" s="12">
        <f>IF($A116="","",Q116*N(F116))</f>
        <v/>
      </c>
      <c r="T116" s="11">
        <f>IF($A116="","",SUMIFS(Salidas!$E$2:$E$3001,Salidas!$B$2:$B$3001,$A116,Salidas!$D$2:$D$3001,"Merma"))</f>
        <v/>
      </c>
      <c r="U116" s="12">
        <f>IF($A116="","",N(J116)*N(F116))</f>
        <v/>
      </c>
      <c r="V116" s="12">
        <f>IF(OR($A116="",G116=""),"",Q116*(G116/1.19-N(F116)))</f>
        <v/>
      </c>
    </row>
    <row r="117">
      <c r="A117" s="7" t="n"/>
      <c r="B117" s="7" t="n"/>
      <c r="C117" s="8" t="n"/>
      <c r="D117" s="8" t="n"/>
      <c r="E117" s="8" t="n"/>
      <c r="F117" s="9" t="n"/>
      <c r="G117" s="9" t="n"/>
      <c r="H117" s="10">
        <f>IF(OR(F117="",G117=""),"",(G117/1.19-F117)/(G117/1.19))</f>
        <v/>
      </c>
      <c r="I117" s="8" t="n"/>
      <c r="J117" s="8" t="n"/>
      <c r="K117" s="11">
        <f>IF($A117="","",SUMIFS(Ingresos!$F$2:$F$3001,Ingresos!$D$2:$D$3001,$A117))</f>
        <v/>
      </c>
      <c r="L117" s="11">
        <f>IF($A117="","",SUMIFS(Salidas!$E$2:$E$3001,Salidas!$B$2:$B$3001,$A117))</f>
        <v/>
      </c>
      <c r="M117" s="11">
        <f>IF($A117="","",N(J117)+K117-L117)</f>
        <v/>
      </c>
      <c r="N117" s="11">
        <f>IF(OR($A117="",I117=""),"",IF(M117&lt;=I117,"REPONER","OK"))</f>
        <v/>
      </c>
      <c r="O117" s="12">
        <f>IF($A117="","",M117*N(F117))</f>
        <v/>
      </c>
      <c r="P117" s="13">
        <f>IF($A117="","",IF(SUMPRODUCT(MAX((Ingresos!$D$2:$D$3001=$A117)*Ingresos!$A$2:$A$3001))=0,"",SUMPRODUCT(MAX((Ingresos!$D$2:$D$3001=$A117)*Ingresos!$A$2:$A$3001))))</f>
        <v/>
      </c>
      <c r="Q117" s="11">
        <f>IF($A117="","",SUMIFS(Salidas!$E$2:$E$3001,Salidas!$B$2:$B$3001,$A117,Salidas!$D$2:$D$3001,"Venta"))</f>
        <v/>
      </c>
      <c r="R117" s="14">
        <f>IF($A117="","",IF(Q117=0,"",M117/(Q117/Resumen!$C$5)))</f>
        <v/>
      </c>
      <c r="S117" s="12">
        <f>IF($A117="","",Q117*N(F117))</f>
        <v/>
      </c>
      <c r="T117" s="11">
        <f>IF($A117="","",SUMIFS(Salidas!$E$2:$E$3001,Salidas!$B$2:$B$3001,$A117,Salidas!$D$2:$D$3001,"Merma"))</f>
        <v/>
      </c>
      <c r="U117" s="12">
        <f>IF($A117="","",N(J117)*N(F117))</f>
        <v/>
      </c>
      <c r="V117" s="12">
        <f>IF(OR($A117="",G117=""),"",Q117*(G117/1.19-N(F117)))</f>
        <v/>
      </c>
    </row>
    <row r="118">
      <c r="A118" s="7" t="n"/>
      <c r="B118" s="7" t="n"/>
      <c r="C118" s="8" t="n"/>
      <c r="D118" s="8" t="n"/>
      <c r="E118" s="8" t="n"/>
      <c r="F118" s="9" t="n"/>
      <c r="G118" s="9" t="n"/>
      <c r="H118" s="10">
        <f>IF(OR(F118="",G118=""),"",(G118/1.19-F118)/(G118/1.19))</f>
        <v/>
      </c>
      <c r="I118" s="8" t="n"/>
      <c r="J118" s="8" t="n"/>
      <c r="K118" s="11">
        <f>IF($A118="","",SUMIFS(Ingresos!$F$2:$F$3001,Ingresos!$D$2:$D$3001,$A118))</f>
        <v/>
      </c>
      <c r="L118" s="11">
        <f>IF($A118="","",SUMIFS(Salidas!$E$2:$E$3001,Salidas!$B$2:$B$3001,$A118))</f>
        <v/>
      </c>
      <c r="M118" s="11">
        <f>IF($A118="","",N(J118)+K118-L118)</f>
        <v/>
      </c>
      <c r="N118" s="11">
        <f>IF(OR($A118="",I118=""),"",IF(M118&lt;=I118,"REPONER","OK"))</f>
        <v/>
      </c>
      <c r="O118" s="12">
        <f>IF($A118="","",M118*N(F118))</f>
        <v/>
      </c>
      <c r="P118" s="13">
        <f>IF($A118="","",IF(SUMPRODUCT(MAX((Ingresos!$D$2:$D$3001=$A118)*Ingresos!$A$2:$A$3001))=0,"",SUMPRODUCT(MAX((Ingresos!$D$2:$D$3001=$A118)*Ingresos!$A$2:$A$3001))))</f>
        <v/>
      </c>
      <c r="Q118" s="11">
        <f>IF($A118="","",SUMIFS(Salidas!$E$2:$E$3001,Salidas!$B$2:$B$3001,$A118,Salidas!$D$2:$D$3001,"Venta"))</f>
        <v/>
      </c>
      <c r="R118" s="14">
        <f>IF($A118="","",IF(Q118=0,"",M118/(Q118/Resumen!$C$5)))</f>
        <v/>
      </c>
      <c r="S118" s="12">
        <f>IF($A118="","",Q118*N(F118))</f>
        <v/>
      </c>
      <c r="T118" s="11">
        <f>IF($A118="","",SUMIFS(Salidas!$E$2:$E$3001,Salidas!$B$2:$B$3001,$A118,Salidas!$D$2:$D$3001,"Merma"))</f>
        <v/>
      </c>
      <c r="U118" s="12">
        <f>IF($A118="","",N(J118)*N(F118))</f>
        <v/>
      </c>
      <c r="V118" s="12">
        <f>IF(OR($A118="",G118=""),"",Q118*(G118/1.19-N(F118)))</f>
        <v/>
      </c>
    </row>
    <row r="119">
      <c r="A119" s="7" t="n"/>
      <c r="B119" s="7" t="n"/>
      <c r="C119" s="8" t="n"/>
      <c r="D119" s="8" t="n"/>
      <c r="E119" s="8" t="n"/>
      <c r="F119" s="9" t="n"/>
      <c r="G119" s="9" t="n"/>
      <c r="H119" s="10">
        <f>IF(OR(F119="",G119=""),"",(G119/1.19-F119)/(G119/1.19))</f>
        <v/>
      </c>
      <c r="I119" s="8" t="n"/>
      <c r="J119" s="8" t="n"/>
      <c r="K119" s="11">
        <f>IF($A119="","",SUMIFS(Ingresos!$F$2:$F$3001,Ingresos!$D$2:$D$3001,$A119))</f>
        <v/>
      </c>
      <c r="L119" s="11">
        <f>IF($A119="","",SUMIFS(Salidas!$E$2:$E$3001,Salidas!$B$2:$B$3001,$A119))</f>
        <v/>
      </c>
      <c r="M119" s="11">
        <f>IF($A119="","",N(J119)+K119-L119)</f>
        <v/>
      </c>
      <c r="N119" s="11">
        <f>IF(OR($A119="",I119=""),"",IF(M119&lt;=I119,"REPONER","OK"))</f>
        <v/>
      </c>
      <c r="O119" s="12">
        <f>IF($A119="","",M119*N(F119))</f>
        <v/>
      </c>
      <c r="P119" s="13">
        <f>IF($A119="","",IF(SUMPRODUCT(MAX((Ingresos!$D$2:$D$3001=$A119)*Ingresos!$A$2:$A$3001))=0,"",SUMPRODUCT(MAX((Ingresos!$D$2:$D$3001=$A119)*Ingresos!$A$2:$A$3001))))</f>
        <v/>
      </c>
      <c r="Q119" s="11">
        <f>IF($A119="","",SUMIFS(Salidas!$E$2:$E$3001,Salidas!$B$2:$B$3001,$A119,Salidas!$D$2:$D$3001,"Venta"))</f>
        <v/>
      </c>
      <c r="R119" s="14">
        <f>IF($A119="","",IF(Q119=0,"",M119/(Q119/Resumen!$C$5)))</f>
        <v/>
      </c>
      <c r="S119" s="12">
        <f>IF($A119="","",Q119*N(F119))</f>
        <v/>
      </c>
      <c r="T119" s="11">
        <f>IF($A119="","",SUMIFS(Salidas!$E$2:$E$3001,Salidas!$B$2:$B$3001,$A119,Salidas!$D$2:$D$3001,"Merma"))</f>
        <v/>
      </c>
      <c r="U119" s="12">
        <f>IF($A119="","",N(J119)*N(F119))</f>
        <v/>
      </c>
      <c r="V119" s="12">
        <f>IF(OR($A119="",G119=""),"",Q119*(G119/1.19-N(F119)))</f>
        <v/>
      </c>
    </row>
    <row r="120">
      <c r="A120" s="7" t="n"/>
      <c r="B120" s="7" t="n"/>
      <c r="C120" s="8" t="n"/>
      <c r="D120" s="8" t="n"/>
      <c r="E120" s="8" t="n"/>
      <c r="F120" s="9" t="n"/>
      <c r="G120" s="9" t="n"/>
      <c r="H120" s="10">
        <f>IF(OR(F120="",G120=""),"",(G120/1.19-F120)/(G120/1.19))</f>
        <v/>
      </c>
      <c r="I120" s="8" t="n"/>
      <c r="J120" s="8" t="n"/>
      <c r="K120" s="11">
        <f>IF($A120="","",SUMIFS(Ingresos!$F$2:$F$3001,Ingresos!$D$2:$D$3001,$A120))</f>
        <v/>
      </c>
      <c r="L120" s="11">
        <f>IF($A120="","",SUMIFS(Salidas!$E$2:$E$3001,Salidas!$B$2:$B$3001,$A120))</f>
        <v/>
      </c>
      <c r="M120" s="11">
        <f>IF($A120="","",N(J120)+K120-L120)</f>
        <v/>
      </c>
      <c r="N120" s="11">
        <f>IF(OR($A120="",I120=""),"",IF(M120&lt;=I120,"REPONER","OK"))</f>
        <v/>
      </c>
      <c r="O120" s="12">
        <f>IF($A120="","",M120*N(F120))</f>
        <v/>
      </c>
      <c r="P120" s="13">
        <f>IF($A120="","",IF(SUMPRODUCT(MAX((Ingresos!$D$2:$D$3001=$A120)*Ingresos!$A$2:$A$3001))=0,"",SUMPRODUCT(MAX((Ingresos!$D$2:$D$3001=$A120)*Ingresos!$A$2:$A$3001))))</f>
        <v/>
      </c>
      <c r="Q120" s="11">
        <f>IF($A120="","",SUMIFS(Salidas!$E$2:$E$3001,Salidas!$B$2:$B$3001,$A120,Salidas!$D$2:$D$3001,"Venta"))</f>
        <v/>
      </c>
      <c r="R120" s="14">
        <f>IF($A120="","",IF(Q120=0,"",M120/(Q120/Resumen!$C$5)))</f>
        <v/>
      </c>
      <c r="S120" s="12">
        <f>IF($A120="","",Q120*N(F120))</f>
        <v/>
      </c>
      <c r="T120" s="11">
        <f>IF($A120="","",SUMIFS(Salidas!$E$2:$E$3001,Salidas!$B$2:$B$3001,$A120,Salidas!$D$2:$D$3001,"Merma"))</f>
        <v/>
      </c>
      <c r="U120" s="12">
        <f>IF($A120="","",N(J120)*N(F120))</f>
        <v/>
      </c>
      <c r="V120" s="12">
        <f>IF(OR($A120="",G120=""),"",Q120*(G120/1.19-N(F120)))</f>
        <v/>
      </c>
    </row>
    <row r="121">
      <c r="A121" s="7" t="n"/>
      <c r="B121" s="7" t="n"/>
      <c r="C121" s="8" t="n"/>
      <c r="D121" s="8" t="n"/>
      <c r="E121" s="8" t="n"/>
      <c r="F121" s="9" t="n"/>
      <c r="G121" s="9" t="n"/>
      <c r="H121" s="10">
        <f>IF(OR(F121="",G121=""),"",(G121/1.19-F121)/(G121/1.19))</f>
        <v/>
      </c>
      <c r="I121" s="8" t="n"/>
      <c r="J121" s="8" t="n"/>
      <c r="K121" s="11">
        <f>IF($A121="","",SUMIFS(Ingresos!$F$2:$F$3001,Ingresos!$D$2:$D$3001,$A121))</f>
        <v/>
      </c>
      <c r="L121" s="11">
        <f>IF($A121="","",SUMIFS(Salidas!$E$2:$E$3001,Salidas!$B$2:$B$3001,$A121))</f>
        <v/>
      </c>
      <c r="M121" s="11">
        <f>IF($A121="","",N(J121)+K121-L121)</f>
        <v/>
      </c>
      <c r="N121" s="11">
        <f>IF(OR($A121="",I121=""),"",IF(M121&lt;=I121,"REPONER","OK"))</f>
        <v/>
      </c>
      <c r="O121" s="12">
        <f>IF($A121="","",M121*N(F121))</f>
        <v/>
      </c>
      <c r="P121" s="13">
        <f>IF($A121="","",IF(SUMPRODUCT(MAX((Ingresos!$D$2:$D$3001=$A121)*Ingresos!$A$2:$A$3001))=0,"",SUMPRODUCT(MAX((Ingresos!$D$2:$D$3001=$A121)*Ingresos!$A$2:$A$3001))))</f>
        <v/>
      </c>
      <c r="Q121" s="11">
        <f>IF($A121="","",SUMIFS(Salidas!$E$2:$E$3001,Salidas!$B$2:$B$3001,$A121,Salidas!$D$2:$D$3001,"Venta"))</f>
        <v/>
      </c>
      <c r="R121" s="14">
        <f>IF($A121="","",IF(Q121=0,"",M121/(Q121/Resumen!$C$5)))</f>
        <v/>
      </c>
      <c r="S121" s="12">
        <f>IF($A121="","",Q121*N(F121))</f>
        <v/>
      </c>
      <c r="T121" s="11">
        <f>IF($A121="","",SUMIFS(Salidas!$E$2:$E$3001,Salidas!$B$2:$B$3001,$A121,Salidas!$D$2:$D$3001,"Merma"))</f>
        <v/>
      </c>
      <c r="U121" s="12">
        <f>IF($A121="","",N(J121)*N(F121))</f>
        <v/>
      </c>
      <c r="V121" s="12">
        <f>IF(OR($A121="",G121=""),"",Q121*(G121/1.19-N(F121)))</f>
        <v/>
      </c>
    </row>
    <row r="122">
      <c r="A122" s="7" t="n"/>
      <c r="B122" s="7" t="n"/>
      <c r="C122" s="8" t="n"/>
      <c r="D122" s="8" t="n"/>
      <c r="E122" s="8" t="n"/>
      <c r="F122" s="9" t="n"/>
      <c r="G122" s="9" t="n"/>
      <c r="H122" s="10">
        <f>IF(OR(F122="",G122=""),"",(G122/1.19-F122)/(G122/1.19))</f>
        <v/>
      </c>
      <c r="I122" s="8" t="n"/>
      <c r="J122" s="8" t="n"/>
      <c r="K122" s="11">
        <f>IF($A122="","",SUMIFS(Ingresos!$F$2:$F$3001,Ingresos!$D$2:$D$3001,$A122))</f>
        <v/>
      </c>
      <c r="L122" s="11">
        <f>IF($A122="","",SUMIFS(Salidas!$E$2:$E$3001,Salidas!$B$2:$B$3001,$A122))</f>
        <v/>
      </c>
      <c r="M122" s="11">
        <f>IF($A122="","",N(J122)+K122-L122)</f>
        <v/>
      </c>
      <c r="N122" s="11">
        <f>IF(OR($A122="",I122=""),"",IF(M122&lt;=I122,"REPONER","OK"))</f>
        <v/>
      </c>
      <c r="O122" s="12">
        <f>IF($A122="","",M122*N(F122))</f>
        <v/>
      </c>
      <c r="P122" s="13">
        <f>IF($A122="","",IF(SUMPRODUCT(MAX((Ingresos!$D$2:$D$3001=$A122)*Ingresos!$A$2:$A$3001))=0,"",SUMPRODUCT(MAX((Ingresos!$D$2:$D$3001=$A122)*Ingresos!$A$2:$A$3001))))</f>
        <v/>
      </c>
      <c r="Q122" s="11">
        <f>IF($A122="","",SUMIFS(Salidas!$E$2:$E$3001,Salidas!$B$2:$B$3001,$A122,Salidas!$D$2:$D$3001,"Venta"))</f>
        <v/>
      </c>
      <c r="R122" s="14">
        <f>IF($A122="","",IF(Q122=0,"",M122/(Q122/Resumen!$C$5)))</f>
        <v/>
      </c>
      <c r="S122" s="12">
        <f>IF($A122="","",Q122*N(F122))</f>
        <v/>
      </c>
      <c r="T122" s="11">
        <f>IF($A122="","",SUMIFS(Salidas!$E$2:$E$3001,Salidas!$B$2:$B$3001,$A122,Salidas!$D$2:$D$3001,"Merma"))</f>
        <v/>
      </c>
      <c r="U122" s="12">
        <f>IF($A122="","",N(J122)*N(F122))</f>
        <v/>
      </c>
      <c r="V122" s="12">
        <f>IF(OR($A122="",G122=""),"",Q122*(G122/1.19-N(F122)))</f>
        <v/>
      </c>
    </row>
    <row r="123">
      <c r="A123" s="7" t="n"/>
      <c r="B123" s="7" t="n"/>
      <c r="C123" s="8" t="n"/>
      <c r="D123" s="8" t="n"/>
      <c r="E123" s="8" t="n"/>
      <c r="F123" s="9" t="n"/>
      <c r="G123" s="9" t="n"/>
      <c r="H123" s="10">
        <f>IF(OR(F123="",G123=""),"",(G123/1.19-F123)/(G123/1.19))</f>
        <v/>
      </c>
      <c r="I123" s="8" t="n"/>
      <c r="J123" s="8" t="n"/>
      <c r="K123" s="11">
        <f>IF($A123="","",SUMIFS(Ingresos!$F$2:$F$3001,Ingresos!$D$2:$D$3001,$A123))</f>
        <v/>
      </c>
      <c r="L123" s="11">
        <f>IF($A123="","",SUMIFS(Salidas!$E$2:$E$3001,Salidas!$B$2:$B$3001,$A123))</f>
        <v/>
      </c>
      <c r="M123" s="11">
        <f>IF($A123="","",N(J123)+K123-L123)</f>
        <v/>
      </c>
      <c r="N123" s="11">
        <f>IF(OR($A123="",I123=""),"",IF(M123&lt;=I123,"REPONER","OK"))</f>
        <v/>
      </c>
      <c r="O123" s="12">
        <f>IF($A123="","",M123*N(F123))</f>
        <v/>
      </c>
      <c r="P123" s="13">
        <f>IF($A123="","",IF(SUMPRODUCT(MAX((Ingresos!$D$2:$D$3001=$A123)*Ingresos!$A$2:$A$3001))=0,"",SUMPRODUCT(MAX((Ingresos!$D$2:$D$3001=$A123)*Ingresos!$A$2:$A$3001))))</f>
        <v/>
      </c>
      <c r="Q123" s="11">
        <f>IF($A123="","",SUMIFS(Salidas!$E$2:$E$3001,Salidas!$B$2:$B$3001,$A123,Salidas!$D$2:$D$3001,"Venta"))</f>
        <v/>
      </c>
      <c r="R123" s="14">
        <f>IF($A123="","",IF(Q123=0,"",M123/(Q123/Resumen!$C$5)))</f>
        <v/>
      </c>
      <c r="S123" s="12">
        <f>IF($A123="","",Q123*N(F123))</f>
        <v/>
      </c>
      <c r="T123" s="11">
        <f>IF($A123="","",SUMIFS(Salidas!$E$2:$E$3001,Salidas!$B$2:$B$3001,$A123,Salidas!$D$2:$D$3001,"Merma"))</f>
        <v/>
      </c>
      <c r="U123" s="12">
        <f>IF($A123="","",N(J123)*N(F123))</f>
        <v/>
      </c>
      <c r="V123" s="12">
        <f>IF(OR($A123="",G123=""),"",Q123*(G123/1.19-N(F123)))</f>
        <v/>
      </c>
    </row>
    <row r="124">
      <c r="A124" s="7" t="n"/>
      <c r="B124" s="7" t="n"/>
      <c r="C124" s="8" t="n"/>
      <c r="D124" s="8" t="n"/>
      <c r="E124" s="8" t="n"/>
      <c r="F124" s="9" t="n"/>
      <c r="G124" s="9" t="n"/>
      <c r="H124" s="10">
        <f>IF(OR(F124="",G124=""),"",(G124/1.19-F124)/(G124/1.19))</f>
        <v/>
      </c>
      <c r="I124" s="8" t="n"/>
      <c r="J124" s="8" t="n"/>
      <c r="K124" s="11">
        <f>IF($A124="","",SUMIFS(Ingresos!$F$2:$F$3001,Ingresos!$D$2:$D$3001,$A124))</f>
        <v/>
      </c>
      <c r="L124" s="11">
        <f>IF($A124="","",SUMIFS(Salidas!$E$2:$E$3001,Salidas!$B$2:$B$3001,$A124))</f>
        <v/>
      </c>
      <c r="M124" s="11">
        <f>IF($A124="","",N(J124)+K124-L124)</f>
        <v/>
      </c>
      <c r="N124" s="11">
        <f>IF(OR($A124="",I124=""),"",IF(M124&lt;=I124,"REPONER","OK"))</f>
        <v/>
      </c>
      <c r="O124" s="12">
        <f>IF($A124="","",M124*N(F124))</f>
        <v/>
      </c>
      <c r="P124" s="13">
        <f>IF($A124="","",IF(SUMPRODUCT(MAX((Ingresos!$D$2:$D$3001=$A124)*Ingresos!$A$2:$A$3001))=0,"",SUMPRODUCT(MAX((Ingresos!$D$2:$D$3001=$A124)*Ingresos!$A$2:$A$3001))))</f>
        <v/>
      </c>
      <c r="Q124" s="11">
        <f>IF($A124="","",SUMIFS(Salidas!$E$2:$E$3001,Salidas!$B$2:$B$3001,$A124,Salidas!$D$2:$D$3001,"Venta"))</f>
        <v/>
      </c>
      <c r="R124" s="14">
        <f>IF($A124="","",IF(Q124=0,"",M124/(Q124/Resumen!$C$5)))</f>
        <v/>
      </c>
      <c r="S124" s="12">
        <f>IF($A124="","",Q124*N(F124))</f>
        <v/>
      </c>
      <c r="T124" s="11">
        <f>IF($A124="","",SUMIFS(Salidas!$E$2:$E$3001,Salidas!$B$2:$B$3001,$A124,Salidas!$D$2:$D$3001,"Merma"))</f>
        <v/>
      </c>
      <c r="U124" s="12">
        <f>IF($A124="","",N(J124)*N(F124))</f>
        <v/>
      </c>
      <c r="V124" s="12">
        <f>IF(OR($A124="",G124=""),"",Q124*(G124/1.19-N(F124)))</f>
        <v/>
      </c>
    </row>
    <row r="125">
      <c r="A125" s="7" t="n"/>
      <c r="B125" s="7" t="n"/>
      <c r="C125" s="8" t="n"/>
      <c r="D125" s="8" t="n"/>
      <c r="E125" s="8" t="n"/>
      <c r="F125" s="9" t="n"/>
      <c r="G125" s="9" t="n"/>
      <c r="H125" s="10">
        <f>IF(OR(F125="",G125=""),"",(G125/1.19-F125)/(G125/1.19))</f>
        <v/>
      </c>
      <c r="I125" s="8" t="n"/>
      <c r="J125" s="8" t="n"/>
      <c r="K125" s="11">
        <f>IF($A125="","",SUMIFS(Ingresos!$F$2:$F$3001,Ingresos!$D$2:$D$3001,$A125))</f>
        <v/>
      </c>
      <c r="L125" s="11">
        <f>IF($A125="","",SUMIFS(Salidas!$E$2:$E$3001,Salidas!$B$2:$B$3001,$A125))</f>
        <v/>
      </c>
      <c r="M125" s="11">
        <f>IF($A125="","",N(J125)+K125-L125)</f>
        <v/>
      </c>
      <c r="N125" s="11">
        <f>IF(OR($A125="",I125=""),"",IF(M125&lt;=I125,"REPONER","OK"))</f>
        <v/>
      </c>
      <c r="O125" s="12">
        <f>IF($A125="","",M125*N(F125))</f>
        <v/>
      </c>
      <c r="P125" s="13">
        <f>IF($A125="","",IF(SUMPRODUCT(MAX((Ingresos!$D$2:$D$3001=$A125)*Ingresos!$A$2:$A$3001))=0,"",SUMPRODUCT(MAX((Ingresos!$D$2:$D$3001=$A125)*Ingresos!$A$2:$A$3001))))</f>
        <v/>
      </c>
      <c r="Q125" s="11">
        <f>IF($A125="","",SUMIFS(Salidas!$E$2:$E$3001,Salidas!$B$2:$B$3001,$A125,Salidas!$D$2:$D$3001,"Venta"))</f>
        <v/>
      </c>
      <c r="R125" s="14">
        <f>IF($A125="","",IF(Q125=0,"",M125/(Q125/Resumen!$C$5)))</f>
        <v/>
      </c>
      <c r="S125" s="12">
        <f>IF($A125="","",Q125*N(F125))</f>
        <v/>
      </c>
      <c r="T125" s="11">
        <f>IF($A125="","",SUMIFS(Salidas!$E$2:$E$3001,Salidas!$B$2:$B$3001,$A125,Salidas!$D$2:$D$3001,"Merma"))</f>
        <v/>
      </c>
      <c r="U125" s="12">
        <f>IF($A125="","",N(J125)*N(F125))</f>
        <v/>
      </c>
      <c r="V125" s="12">
        <f>IF(OR($A125="",G125=""),"",Q125*(G125/1.19-N(F125)))</f>
        <v/>
      </c>
    </row>
    <row r="126">
      <c r="A126" s="7" t="n"/>
      <c r="B126" s="7" t="n"/>
      <c r="C126" s="8" t="n"/>
      <c r="D126" s="8" t="n"/>
      <c r="E126" s="8" t="n"/>
      <c r="F126" s="9" t="n"/>
      <c r="G126" s="9" t="n"/>
      <c r="H126" s="10">
        <f>IF(OR(F126="",G126=""),"",(G126/1.19-F126)/(G126/1.19))</f>
        <v/>
      </c>
      <c r="I126" s="8" t="n"/>
      <c r="J126" s="8" t="n"/>
      <c r="K126" s="11">
        <f>IF($A126="","",SUMIFS(Ingresos!$F$2:$F$3001,Ingresos!$D$2:$D$3001,$A126))</f>
        <v/>
      </c>
      <c r="L126" s="11">
        <f>IF($A126="","",SUMIFS(Salidas!$E$2:$E$3001,Salidas!$B$2:$B$3001,$A126))</f>
        <v/>
      </c>
      <c r="M126" s="11">
        <f>IF($A126="","",N(J126)+K126-L126)</f>
        <v/>
      </c>
      <c r="N126" s="11">
        <f>IF(OR($A126="",I126=""),"",IF(M126&lt;=I126,"REPONER","OK"))</f>
        <v/>
      </c>
      <c r="O126" s="12">
        <f>IF($A126="","",M126*N(F126))</f>
        <v/>
      </c>
      <c r="P126" s="13">
        <f>IF($A126="","",IF(SUMPRODUCT(MAX((Ingresos!$D$2:$D$3001=$A126)*Ingresos!$A$2:$A$3001))=0,"",SUMPRODUCT(MAX((Ingresos!$D$2:$D$3001=$A126)*Ingresos!$A$2:$A$3001))))</f>
        <v/>
      </c>
      <c r="Q126" s="11">
        <f>IF($A126="","",SUMIFS(Salidas!$E$2:$E$3001,Salidas!$B$2:$B$3001,$A126,Salidas!$D$2:$D$3001,"Venta"))</f>
        <v/>
      </c>
      <c r="R126" s="14">
        <f>IF($A126="","",IF(Q126=0,"",M126/(Q126/Resumen!$C$5)))</f>
        <v/>
      </c>
      <c r="S126" s="12">
        <f>IF($A126="","",Q126*N(F126))</f>
        <v/>
      </c>
      <c r="T126" s="11">
        <f>IF($A126="","",SUMIFS(Salidas!$E$2:$E$3001,Salidas!$B$2:$B$3001,$A126,Salidas!$D$2:$D$3001,"Merma"))</f>
        <v/>
      </c>
      <c r="U126" s="12">
        <f>IF($A126="","",N(J126)*N(F126))</f>
        <v/>
      </c>
      <c r="V126" s="12">
        <f>IF(OR($A126="",G126=""),"",Q126*(G126/1.19-N(F126)))</f>
        <v/>
      </c>
    </row>
    <row r="127">
      <c r="A127" s="7" t="n"/>
      <c r="B127" s="7" t="n"/>
      <c r="C127" s="8" t="n"/>
      <c r="D127" s="8" t="n"/>
      <c r="E127" s="8" t="n"/>
      <c r="F127" s="9" t="n"/>
      <c r="G127" s="9" t="n"/>
      <c r="H127" s="10">
        <f>IF(OR(F127="",G127=""),"",(G127/1.19-F127)/(G127/1.19))</f>
        <v/>
      </c>
      <c r="I127" s="8" t="n"/>
      <c r="J127" s="8" t="n"/>
      <c r="K127" s="11">
        <f>IF($A127="","",SUMIFS(Ingresos!$F$2:$F$3001,Ingresos!$D$2:$D$3001,$A127))</f>
        <v/>
      </c>
      <c r="L127" s="11">
        <f>IF($A127="","",SUMIFS(Salidas!$E$2:$E$3001,Salidas!$B$2:$B$3001,$A127))</f>
        <v/>
      </c>
      <c r="M127" s="11">
        <f>IF($A127="","",N(J127)+K127-L127)</f>
        <v/>
      </c>
      <c r="N127" s="11">
        <f>IF(OR($A127="",I127=""),"",IF(M127&lt;=I127,"REPONER","OK"))</f>
        <v/>
      </c>
      <c r="O127" s="12">
        <f>IF($A127="","",M127*N(F127))</f>
        <v/>
      </c>
      <c r="P127" s="13">
        <f>IF($A127="","",IF(SUMPRODUCT(MAX((Ingresos!$D$2:$D$3001=$A127)*Ingresos!$A$2:$A$3001))=0,"",SUMPRODUCT(MAX((Ingresos!$D$2:$D$3001=$A127)*Ingresos!$A$2:$A$3001))))</f>
        <v/>
      </c>
      <c r="Q127" s="11">
        <f>IF($A127="","",SUMIFS(Salidas!$E$2:$E$3001,Salidas!$B$2:$B$3001,$A127,Salidas!$D$2:$D$3001,"Venta"))</f>
        <v/>
      </c>
      <c r="R127" s="14">
        <f>IF($A127="","",IF(Q127=0,"",M127/(Q127/Resumen!$C$5)))</f>
        <v/>
      </c>
      <c r="S127" s="12">
        <f>IF($A127="","",Q127*N(F127))</f>
        <v/>
      </c>
      <c r="T127" s="11">
        <f>IF($A127="","",SUMIFS(Salidas!$E$2:$E$3001,Salidas!$B$2:$B$3001,$A127,Salidas!$D$2:$D$3001,"Merma"))</f>
        <v/>
      </c>
      <c r="U127" s="12">
        <f>IF($A127="","",N(J127)*N(F127))</f>
        <v/>
      </c>
      <c r="V127" s="12">
        <f>IF(OR($A127="",G127=""),"",Q127*(G127/1.19-N(F127)))</f>
        <v/>
      </c>
    </row>
    <row r="128">
      <c r="A128" s="7" t="n"/>
      <c r="B128" s="7" t="n"/>
      <c r="C128" s="8" t="n"/>
      <c r="D128" s="8" t="n"/>
      <c r="E128" s="8" t="n"/>
      <c r="F128" s="9" t="n"/>
      <c r="G128" s="9" t="n"/>
      <c r="H128" s="10">
        <f>IF(OR(F128="",G128=""),"",(G128/1.19-F128)/(G128/1.19))</f>
        <v/>
      </c>
      <c r="I128" s="8" t="n"/>
      <c r="J128" s="8" t="n"/>
      <c r="K128" s="11">
        <f>IF($A128="","",SUMIFS(Ingresos!$F$2:$F$3001,Ingresos!$D$2:$D$3001,$A128))</f>
        <v/>
      </c>
      <c r="L128" s="11">
        <f>IF($A128="","",SUMIFS(Salidas!$E$2:$E$3001,Salidas!$B$2:$B$3001,$A128))</f>
        <v/>
      </c>
      <c r="M128" s="11">
        <f>IF($A128="","",N(J128)+K128-L128)</f>
        <v/>
      </c>
      <c r="N128" s="11">
        <f>IF(OR($A128="",I128=""),"",IF(M128&lt;=I128,"REPONER","OK"))</f>
        <v/>
      </c>
      <c r="O128" s="12">
        <f>IF($A128="","",M128*N(F128))</f>
        <v/>
      </c>
      <c r="P128" s="13">
        <f>IF($A128="","",IF(SUMPRODUCT(MAX((Ingresos!$D$2:$D$3001=$A128)*Ingresos!$A$2:$A$3001))=0,"",SUMPRODUCT(MAX((Ingresos!$D$2:$D$3001=$A128)*Ingresos!$A$2:$A$3001))))</f>
        <v/>
      </c>
      <c r="Q128" s="11">
        <f>IF($A128="","",SUMIFS(Salidas!$E$2:$E$3001,Salidas!$B$2:$B$3001,$A128,Salidas!$D$2:$D$3001,"Venta"))</f>
        <v/>
      </c>
      <c r="R128" s="14">
        <f>IF($A128="","",IF(Q128=0,"",M128/(Q128/Resumen!$C$5)))</f>
        <v/>
      </c>
      <c r="S128" s="12">
        <f>IF($A128="","",Q128*N(F128))</f>
        <v/>
      </c>
      <c r="T128" s="11">
        <f>IF($A128="","",SUMIFS(Salidas!$E$2:$E$3001,Salidas!$B$2:$B$3001,$A128,Salidas!$D$2:$D$3001,"Merma"))</f>
        <v/>
      </c>
      <c r="U128" s="12">
        <f>IF($A128="","",N(J128)*N(F128))</f>
        <v/>
      </c>
      <c r="V128" s="12">
        <f>IF(OR($A128="",G128=""),"",Q128*(G128/1.19-N(F128)))</f>
        <v/>
      </c>
    </row>
    <row r="129">
      <c r="A129" s="7" t="n"/>
      <c r="B129" s="7" t="n"/>
      <c r="C129" s="8" t="n"/>
      <c r="D129" s="8" t="n"/>
      <c r="E129" s="8" t="n"/>
      <c r="F129" s="9" t="n"/>
      <c r="G129" s="9" t="n"/>
      <c r="H129" s="10">
        <f>IF(OR(F129="",G129=""),"",(G129/1.19-F129)/(G129/1.19))</f>
        <v/>
      </c>
      <c r="I129" s="8" t="n"/>
      <c r="J129" s="8" t="n"/>
      <c r="K129" s="11">
        <f>IF($A129="","",SUMIFS(Ingresos!$F$2:$F$3001,Ingresos!$D$2:$D$3001,$A129))</f>
        <v/>
      </c>
      <c r="L129" s="11">
        <f>IF($A129="","",SUMIFS(Salidas!$E$2:$E$3001,Salidas!$B$2:$B$3001,$A129))</f>
        <v/>
      </c>
      <c r="M129" s="11">
        <f>IF($A129="","",N(J129)+K129-L129)</f>
        <v/>
      </c>
      <c r="N129" s="11">
        <f>IF(OR($A129="",I129=""),"",IF(M129&lt;=I129,"REPONER","OK"))</f>
        <v/>
      </c>
      <c r="O129" s="12">
        <f>IF($A129="","",M129*N(F129))</f>
        <v/>
      </c>
      <c r="P129" s="13">
        <f>IF($A129="","",IF(SUMPRODUCT(MAX((Ingresos!$D$2:$D$3001=$A129)*Ingresos!$A$2:$A$3001))=0,"",SUMPRODUCT(MAX((Ingresos!$D$2:$D$3001=$A129)*Ingresos!$A$2:$A$3001))))</f>
        <v/>
      </c>
      <c r="Q129" s="11">
        <f>IF($A129="","",SUMIFS(Salidas!$E$2:$E$3001,Salidas!$B$2:$B$3001,$A129,Salidas!$D$2:$D$3001,"Venta"))</f>
        <v/>
      </c>
      <c r="R129" s="14">
        <f>IF($A129="","",IF(Q129=0,"",M129/(Q129/Resumen!$C$5)))</f>
        <v/>
      </c>
      <c r="S129" s="12">
        <f>IF($A129="","",Q129*N(F129))</f>
        <v/>
      </c>
      <c r="T129" s="11">
        <f>IF($A129="","",SUMIFS(Salidas!$E$2:$E$3001,Salidas!$B$2:$B$3001,$A129,Salidas!$D$2:$D$3001,"Merma"))</f>
        <v/>
      </c>
      <c r="U129" s="12">
        <f>IF($A129="","",N(J129)*N(F129))</f>
        <v/>
      </c>
      <c r="V129" s="12">
        <f>IF(OR($A129="",G129=""),"",Q129*(G129/1.19-N(F129)))</f>
        <v/>
      </c>
    </row>
    <row r="130">
      <c r="A130" s="7" t="n"/>
      <c r="B130" s="7" t="n"/>
      <c r="C130" s="8" t="n"/>
      <c r="D130" s="8" t="n"/>
      <c r="E130" s="8" t="n"/>
      <c r="F130" s="9" t="n"/>
      <c r="G130" s="9" t="n"/>
      <c r="H130" s="10">
        <f>IF(OR(F130="",G130=""),"",(G130/1.19-F130)/(G130/1.19))</f>
        <v/>
      </c>
      <c r="I130" s="8" t="n"/>
      <c r="J130" s="8" t="n"/>
      <c r="K130" s="11">
        <f>IF($A130="","",SUMIFS(Ingresos!$F$2:$F$3001,Ingresos!$D$2:$D$3001,$A130))</f>
        <v/>
      </c>
      <c r="L130" s="11">
        <f>IF($A130="","",SUMIFS(Salidas!$E$2:$E$3001,Salidas!$B$2:$B$3001,$A130))</f>
        <v/>
      </c>
      <c r="M130" s="11">
        <f>IF($A130="","",N(J130)+K130-L130)</f>
        <v/>
      </c>
      <c r="N130" s="11">
        <f>IF(OR($A130="",I130=""),"",IF(M130&lt;=I130,"REPONER","OK"))</f>
        <v/>
      </c>
      <c r="O130" s="12">
        <f>IF($A130="","",M130*N(F130))</f>
        <v/>
      </c>
      <c r="P130" s="13">
        <f>IF($A130="","",IF(SUMPRODUCT(MAX((Ingresos!$D$2:$D$3001=$A130)*Ingresos!$A$2:$A$3001))=0,"",SUMPRODUCT(MAX((Ingresos!$D$2:$D$3001=$A130)*Ingresos!$A$2:$A$3001))))</f>
        <v/>
      </c>
      <c r="Q130" s="11">
        <f>IF($A130="","",SUMIFS(Salidas!$E$2:$E$3001,Salidas!$B$2:$B$3001,$A130,Salidas!$D$2:$D$3001,"Venta"))</f>
        <v/>
      </c>
      <c r="R130" s="14">
        <f>IF($A130="","",IF(Q130=0,"",M130/(Q130/Resumen!$C$5)))</f>
        <v/>
      </c>
      <c r="S130" s="12">
        <f>IF($A130="","",Q130*N(F130))</f>
        <v/>
      </c>
      <c r="T130" s="11">
        <f>IF($A130="","",SUMIFS(Salidas!$E$2:$E$3001,Salidas!$B$2:$B$3001,$A130,Salidas!$D$2:$D$3001,"Merma"))</f>
        <v/>
      </c>
      <c r="U130" s="12">
        <f>IF($A130="","",N(J130)*N(F130))</f>
        <v/>
      </c>
      <c r="V130" s="12">
        <f>IF(OR($A130="",G130=""),"",Q130*(G130/1.19-N(F130)))</f>
        <v/>
      </c>
    </row>
    <row r="131">
      <c r="A131" s="7" t="n"/>
      <c r="B131" s="7" t="n"/>
      <c r="C131" s="8" t="n"/>
      <c r="D131" s="8" t="n"/>
      <c r="E131" s="8" t="n"/>
      <c r="F131" s="9" t="n"/>
      <c r="G131" s="9" t="n"/>
      <c r="H131" s="10">
        <f>IF(OR(F131="",G131=""),"",(G131/1.19-F131)/(G131/1.19))</f>
        <v/>
      </c>
      <c r="I131" s="8" t="n"/>
      <c r="J131" s="8" t="n"/>
      <c r="K131" s="11">
        <f>IF($A131="","",SUMIFS(Ingresos!$F$2:$F$3001,Ingresos!$D$2:$D$3001,$A131))</f>
        <v/>
      </c>
      <c r="L131" s="11">
        <f>IF($A131="","",SUMIFS(Salidas!$E$2:$E$3001,Salidas!$B$2:$B$3001,$A131))</f>
        <v/>
      </c>
      <c r="M131" s="11">
        <f>IF($A131="","",N(J131)+K131-L131)</f>
        <v/>
      </c>
      <c r="N131" s="11">
        <f>IF(OR($A131="",I131=""),"",IF(M131&lt;=I131,"REPONER","OK"))</f>
        <v/>
      </c>
      <c r="O131" s="12">
        <f>IF($A131="","",M131*N(F131))</f>
        <v/>
      </c>
      <c r="P131" s="13">
        <f>IF($A131="","",IF(SUMPRODUCT(MAX((Ingresos!$D$2:$D$3001=$A131)*Ingresos!$A$2:$A$3001))=0,"",SUMPRODUCT(MAX((Ingresos!$D$2:$D$3001=$A131)*Ingresos!$A$2:$A$3001))))</f>
        <v/>
      </c>
      <c r="Q131" s="11">
        <f>IF($A131="","",SUMIFS(Salidas!$E$2:$E$3001,Salidas!$B$2:$B$3001,$A131,Salidas!$D$2:$D$3001,"Venta"))</f>
        <v/>
      </c>
      <c r="R131" s="14">
        <f>IF($A131="","",IF(Q131=0,"",M131/(Q131/Resumen!$C$5)))</f>
        <v/>
      </c>
      <c r="S131" s="12">
        <f>IF($A131="","",Q131*N(F131))</f>
        <v/>
      </c>
      <c r="T131" s="11">
        <f>IF($A131="","",SUMIFS(Salidas!$E$2:$E$3001,Salidas!$B$2:$B$3001,$A131,Salidas!$D$2:$D$3001,"Merma"))</f>
        <v/>
      </c>
      <c r="U131" s="12">
        <f>IF($A131="","",N(J131)*N(F131))</f>
        <v/>
      </c>
      <c r="V131" s="12">
        <f>IF(OR($A131="",G131=""),"",Q131*(G131/1.19-N(F131)))</f>
        <v/>
      </c>
    </row>
    <row r="132">
      <c r="A132" s="7" t="n"/>
      <c r="B132" s="7" t="n"/>
      <c r="C132" s="8" t="n"/>
      <c r="D132" s="8" t="n"/>
      <c r="E132" s="8" t="n"/>
      <c r="F132" s="9" t="n"/>
      <c r="G132" s="9" t="n"/>
      <c r="H132" s="10">
        <f>IF(OR(F132="",G132=""),"",(G132/1.19-F132)/(G132/1.19))</f>
        <v/>
      </c>
      <c r="I132" s="8" t="n"/>
      <c r="J132" s="8" t="n"/>
      <c r="K132" s="11">
        <f>IF($A132="","",SUMIFS(Ingresos!$F$2:$F$3001,Ingresos!$D$2:$D$3001,$A132))</f>
        <v/>
      </c>
      <c r="L132" s="11">
        <f>IF($A132="","",SUMIFS(Salidas!$E$2:$E$3001,Salidas!$B$2:$B$3001,$A132))</f>
        <v/>
      </c>
      <c r="M132" s="11">
        <f>IF($A132="","",N(J132)+K132-L132)</f>
        <v/>
      </c>
      <c r="N132" s="11">
        <f>IF(OR($A132="",I132=""),"",IF(M132&lt;=I132,"REPONER","OK"))</f>
        <v/>
      </c>
      <c r="O132" s="12">
        <f>IF($A132="","",M132*N(F132))</f>
        <v/>
      </c>
      <c r="P132" s="13">
        <f>IF($A132="","",IF(SUMPRODUCT(MAX((Ingresos!$D$2:$D$3001=$A132)*Ingresos!$A$2:$A$3001))=0,"",SUMPRODUCT(MAX((Ingresos!$D$2:$D$3001=$A132)*Ingresos!$A$2:$A$3001))))</f>
        <v/>
      </c>
      <c r="Q132" s="11">
        <f>IF($A132="","",SUMIFS(Salidas!$E$2:$E$3001,Salidas!$B$2:$B$3001,$A132,Salidas!$D$2:$D$3001,"Venta"))</f>
        <v/>
      </c>
      <c r="R132" s="14">
        <f>IF($A132="","",IF(Q132=0,"",M132/(Q132/Resumen!$C$5)))</f>
        <v/>
      </c>
      <c r="S132" s="12">
        <f>IF($A132="","",Q132*N(F132))</f>
        <v/>
      </c>
      <c r="T132" s="11">
        <f>IF($A132="","",SUMIFS(Salidas!$E$2:$E$3001,Salidas!$B$2:$B$3001,$A132,Salidas!$D$2:$D$3001,"Merma"))</f>
        <v/>
      </c>
      <c r="U132" s="12">
        <f>IF($A132="","",N(J132)*N(F132))</f>
        <v/>
      </c>
      <c r="V132" s="12">
        <f>IF(OR($A132="",G132=""),"",Q132*(G132/1.19-N(F132)))</f>
        <v/>
      </c>
    </row>
    <row r="133">
      <c r="A133" s="7" t="n"/>
      <c r="B133" s="7" t="n"/>
      <c r="C133" s="8" t="n"/>
      <c r="D133" s="8" t="n"/>
      <c r="E133" s="8" t="n"/>
      <c r="F133" s="9" t="n"/>
      <c r="G133" s="9" t="n"/>
      <c r="H133" s="10">
        <f>IF(OR(F133="",G133=""),"",(G133/1.19-F133)/(G133/1.19))</f>
        <v/>
      </c>
      <c r="I133" s="8" t="n"/>
      <c r="J133" s="8" t="n"/>
      <c r="K133" s="11">
        <f>IF($A133="","",SUMIFS(Ingresos!$F$2:$F$3001,Ingresos!$D$2:$D$3001,$A133))</f>
        <v/>
      </c>
      <c r="L133" s="11">
        <f>IF($A133="","",SUMIFS(Salidas!$E$2:$E$3001,Salidas!$B$2:$B$3001,$A133))</f>
        <v/>
      </c>
      <c r="M133" s="11">
        <f>IF($A133="","",N(J133)+K133-L133)</f>
        <v/>
      </c>
      <c r="N133" s="11">
        <f>IF(OR($A133="",I133=""),"",IF(M133&lt;=I133,"REPONER","OK"))</f>
        <v/>
      </c>
      <c r="O133" s="12">
        <f>IF($A133="","",M133*N(F133))</f>
        <v/>
      </c>
      <c r="P133" s="13">
        <f>IF($A133="","",IF(SUMPRODUCT(MAX((Ingresos!$D$2:$D$3001=$A133)*Ingresos!$A$2:$A$3001))=0,"",SUMPRODUCT(MAX((Ingresos!$D$2:$D$3001=$A133)*Ingresos!$A$2:$A$3001))))</f>
        <v/>
      </c>
      <c r="Q133" s="11">
        <f>IF($A133="","",SUMIFS(Salidas!$E$2:$E$3001,Salidas!$B$2:$B$3001,$A133,Salidas!$D$2:$D$3001,"Venta"))</f>
        <v/>
      </c>
      <c r="R133" s="14">
        <f>IF($A133="","",IF(Q133=0,"",M133/(Q133/Resumen!$C$5)))</f>
        <v/>
      </c>
      <c r="S133" s="12">
        <f>IF($A133="","",Q133*N(F133))</f>
        <v/>
      </c>
      <c r="T133" s="11">
        <f>IF($A133="","",SUMIFS(Salidas!$E$2:$E$3001,Salidas!$B$2:$B$3001,$A133,Salidas!$D$2:$D$3001,"Merma"))</f>
        <v/>
      </c>
      <c r="U133" s="12">
        <f>IF($A133="","",N(J133)*N(F133))</f>
        <v/>
      </c>
      <c r="V133" s="12">
        <f>IF(OR($A133="",G133=""),"",Q133*(G133/1.19-N(F133)))</f>
        <v/>
      </c>
    </row>
    <row r="134">
      <c r="A134" s="7" t="n"/>
      <c r="B134" s="7" t="n"/>
      <c r="C134" s="8" t="n"/>
      <c r="D134" s="8" t="n"/>
      <c r="E134" s="8" t="n"/>
      <c r="F134" s="9" t="n"/>
      <c r="G134" s="9" t="n"/>
      <c r="H134" s="10">
        <f>IF(OR(F134="",G134=""),"",(G134/1.19-F134)/(G134/1.19))</f>
        <v/>
      </c>
      <c r="I134" s="8" t="n"/>
      <c r="J134" s="8" t="n"/>
      <c r="K134" s="11">
        <f>IF($A134="","",SUMIFS(Ingresos!$F$2:$F$3001,Ingresos!$D$2:$D$3001,$A134))</f>
        <v/>
      </c>
      <c r="L134" s="11">
        <f>IF($A134="","",SUMIFS(Salidas!$E$2:$E$3001,Salidas!$B$2:$B$3001,$A134))</f>
        <v/>
      </c>
      <c r="M134" s="11">
        <f>IF($A134="","",N(J134)+K134-L134)</f>
        <v/>
      </c>
      <c r="N134" s="11">
        <f>IF(OR($A134="",I134=""),"",IF(M134&lt;=I134,"REPONER","OK"))</f>
        <v/>
      </c>
      <c r="O134" s="12">
        <f>IF($A134="","",M134*N(F134))</f>
        <v/>
      </c>
      <c r="P134" s="13">
        <f>IF($A134="","",IF(SUMPRODUCT(MAX((Ingresos!$D$2:$D$3001=$A134)*Ingresos!$A$2:$A$3001))=0,"",SUMPRODUCT(MAX((Ingresos!$D$2:$D$3001=$A134)*Ingresos!$A$2:$A$3001))))</f>
        <v/>
      </c>
      <c r="Q134" s="11">
        <f>IF($A134="","",SUMIFS(Salidas!$E$2:$E$3001,Salidas!$B$2:$B$3001,$A134,Salidas!$D$2:$D$3001,"Venta"))</f>
        <v/>
      </c>
      <c r="R134" s="14">
        <f>IF($A134="","",IF(Q134=0,"",M134/(Q134/Resumen!$C$5)))</f>
        <v/>
      </c>
      <c r="S134" s="12">
        <f>IF($A134="","",Q134*N(F134))</f>
        <v/>
      </c>
      <c r="T134" s="11">
        <f>IF($A134="","",SUMIFS(Salidas!$E$2:$E$3001,Salidas!$B$2:$B$3001,$A134,Salidas!$D$2:$D$3001,"Merma"))</f>
        <v/>
      </c>
      <c r="U134" s="12">
        <f>IF($A134="","",N(J134)*N(F134))</f>
        <v/>
      </c>
      <c r="V134" s="12">
        <f>IF(OR($A134="",G134=""),"",Q134*(G134/1.19-N(F134)))</f>
        <v/>
      </c>
    </row>
    <row r="135">
      <c r="A135" s="7" t="n"/>
      <c r="B135" s="7" t="n"/>
      <c r="C135" s="8" t="n"/>
      <c r="D135" s="8" t="n"/>
      <c r="E135" s="8" t="n"/>
      <c r="F135" s="9" t="n"/>
      <c r="G135" s="9" t="n"/>
      <c r="H135" s="10">
        <f>IF(OR(F135="",G135=""),"",(G135/1.19-F135)/(G135/1.19))</f>
        <v/>
      </c>
      <c r="I135" s="8" t="n"/>
      <c r="J135" s="8" t="n"/>
      <c r="K135" s="11">
        <f>IF($A135="","",SUMIFS(Ingresos!$F$2:$F$3001,Ingresos!$D$2:$D$3001,$A135))</f>
        <v/>
      </c>
      <c r="L135" s="11">
        <f>IF($A135="","",SUMIFS(Salidas!$E$2:$E$3001,Salidas!$B$2:$B$3001,$A135))</f>
        <v/>
      </c>
      <c r="M135" s="11">
        <f>IF($A135="","",N(J135)+K135-L135)</f>
        <v/>
      </c>
      <c r="N135" s="11">
        <f>IF(OR($A135="",I135=""),"",IF(M135&lt;=I135,"REPONER","OK"))</f>
        <v/>
      </c>
      <c r="O135" s="12">
        <f>IF($A135="","",M135*N(F135))</f>
        <v/>
      </c>
      <c r="P135" s="13">
        <f>IF($A135="","",IF(SUMPRODUCT(MAX((Ingresos!$D$2:$D$3001=$A135)*Ingresos!$A$2:$A$3001))=0,"",SUMPRODUCT(MAX((Ingresos!$D$2:$D$3001=$A135)*Ingresos!$A$2:$A$3001))))</f>
        <v/>
      </c>
      <c r="Q135" s="11">
        <f>IF($A135="","",SUMIFS(Salidas!$E$2:$E$3001,Salidas!$B$2:$B$3001,$A135,Salidas!$D$2:$D$3001,"Venta"))</f>
        <v/>
      </c>
      <c r="R135" s="14">
        <f>IF($A135="","",IF(Q135=0,"",M135/(Q135/Resumen!$C$5)))</f>
        <v/>
      </c>
      <c r="S135" s="12">
        <f>IF($A135="","",Q135*N(F135))</f>
        <v/>
      </c>
      <c r="T135" s="11">
        <f>IF($A135="","",SUMIFS(Salidas!$E$2:$E$3001,Salidas!$B$2:$B$3001,$A135,Salidas!$D$2:$D$3001,"Merma"))</f>
        <v/>
      </c>
      <c r="U135" s="12">
        <f>IF($A135="","",N(J135)*N(F135))</f>
        <v/>
      </c>
      <c r="V135" s="12">
        <f>IF(OR($A135="",G135=""),"",Q135*(G135/1.19-N(F135)))</f>
        <v/>
      </c>
    </row>
    <row r="136">
      <c r="A136" s="7" t="n"/>
      <c r="B136" s="7" t="n"/>
      <c r="C136" s="8" t="n"/>
      <c r="D136" s="8" t="n"/>
      <c r="E136" s="8" t="n"/>
      <c r="F136" s="9" t="n"/>
      <c r="G136" s="9" t="n"/>
      <c r="H136" s="10">
        <f>IF(OR(F136="",G136=""),"",(G136/1.19-F136)/(G136/1.19))</f>
        <v/>
      </c>
      <c r="I136" s="8" t="n"/>
      <c r="J136" s="8" t="n"/>
      <c r="K136" s="11">
        <f>IF($A136="","",SUMIFS(Ingresos!$F$2:$F$3001,Ingresos!$D$2:$D$3001,$A136))</f>
        <v/>
      </c>
      <c r="L136" s="11">
        <f>IF($A136="","",SUMIFS(Salidas!$E$2:$E$3001,Salidas!$B$2:$B$3001,$A136))</f>
        <v/>
      </c>
      <c r="M136" s="11">
        <f>IF($A136="","",N(J136)+K136-L136)</f>
        <v/>
      </c>
      <c r="N136" s="11">
        <f>IF(OR($A136="",I136=""),"",IF(M136&lt;=I136,"REPONER","OK"))</f>
        <v/>
      </c>
      <c r="O136" s="12">
        <f>IF($A136="","",M136*N(F136))</f>
        <v/>
      </c>
      <c r="P136" s="13">
        <f>IF($A136="","",IF(SUMPRODUCT(MAX((Ingresos!$D$2:$D$3001=$A136)*Ingresos!$A$2:$A$3001))=0,"",SUMPRODUCT(MAX((Ingresos!$D$2:$D$3001=$A136)*Ingresos!$A$2:$A$3001))))</f>
        <v/>
      </c>
      <c r="Q136" s="11">
        <f>IF($A136="","",SUMIFS(Salidas!$E$2:$E$3001,Salidas!$B$2:$B$3001,$A136,Salidas!$D$2:$D$3001,"Venta"))</f>
        <v/>
      </c>
      <c r="R136" s="14">
        <f>IF($A136="","",IF(Q136=0,"",M136/(Q136/Resumen!$C$5)))</f>
        <v/>
      </c>
      <c r="S136" s="12">
        <f>IF($A136="","",Q136*N(F136))</f>
        <v/>
      </c>
      <c r="T136" s="11">
        <f>IF($A136="","",SUMIFS(Salidas!$E$2:$E$3001,Salidas!$B$2:$B$3001,$A136,Salidas!$D$2:$D$3001,"Merma"))</f>
        <v/>
      </c>
      <c r="U136" s="12">
        <f>IF($A136="","",N(J136)*N(F136))</f>
        <v/>
      </c>
      <c r="V136" s="12">
        <f>IF(OR($A136="",G136=""),"",Q136*(G136/1.19-N(F136)))</f>
        <v/>
      </c>
    </row>
    <row r="137">
      <c r="A137" s="7" t="n"/>
      <c r="B137" s="7" t="n"/>
      <c r="C137" s="8" t="n"/>
      <c r="D137" s="8" t="n"/>
      <c r="E137" s="8" t="n"/>
      <c r="F137" s="9" t="n"/>
      <c r="G137" s="9" t="n"/>
      <c r="H137" s="10">
        <f>IF(OR(F137="",G137=""),"",(G137/1.19-F137)/(G137/1.19))</f>
        <v/>
      </c>
      <c r="I137" s="8" t="n"/>
      <c r="J137" s="8" t="n"/>
      <c r="K137" s="11">
        <f>IF($A137="","",SUMIFS(Ingresos!$F$2:$F$3001,Ingresos!$D$2:$D$3001,$A137))</f>
        <v/>
      </c>
      <c r="L137" s="11">
        <f>IF($A137="","",SUMIFS(Salidas!$E$2:$E$3001,Salidas!$B$2:$B$3001,$A137))</f>
        <v/>
      </c>
      <c r="M137" s="11">
        <f>IF($A137="","",N(J137)+K137-L137)</f>
        <v/>
      </c>
      <c r="N137" s="11">
        <f>IF(OR($A137="",I137=""),"",IF(M137&lt;=I137,"REPONER","OK"))</f>
        <v/>
      </c>
      <c r="O137" s="12">
        <f>IF($A137="","",M137*N(F137))</f>
        <v/>
      </c>
      <c r="P137" s="13">
        <f>IF($A137="","",IF(SUMPRODUCT(MAX((Ingresos!$D$2:$D$3001=$A137)*Ingresos!$A$2:$A$3001))=0,"",SUMPRODUCT(MAX((Ingresos!$D$2:$D$3001=$A137)*Ingresos!$A$2:$A$3001))))</f>
        <v/>
      </c>
      <c r="Q137" s="11">
        <f>IF($A137="","",SUMIFS(Salidas!$E$2:$E$3001,Salidas!$B$2:$B$3001,$A137,Salidas!$D$2:$D$3001,"Venta"))</f>
        <v/>
      </c>
      <c r="R137" s="14">
        <f>IF($A137="","",IF(Q137=0,"",M137/(Q137/Resumen!$C$5)))</f>
        <v/>
      </c>
      <c r="S137" s="12">
        <f>IF($A137="","",Q137*N(F137))</f>
        <v/>
      </c>
      <c r="T137" s="11">
        <f>IF($A137="","",SUMIFS(Salidas!$E$2:$E$3001,Salidas!$B$2:$B$3001,$A137,Salidas!$D$2:$D$3001,"Merma"))</f>
        <v/>
      </c>
      <c r="U137" s="12">
        <f>IF($A137="","",N(J137)*N(F137))</f>
        <v/>
      </c>
      <c r="V137" s="12">
        <f>IF(OR($A137="",G137=""),"",Q137*(G137/1.19-N(F137)))</f>
        <v/>
      </c>
    </row>
    <row r="138">
      <c r="A138" s="7" t="n"/>
      <c r="B138" s="7" t="n"/>
      <c r="C138" s="8" t="n"/>
      <c r="D138" s="8" t="n"/>
      <c r="E138" s="8" t="n"/>
      <c r="F138" s="9" t="n"/>
      <c r="G138" s="9" t="n"/>
      <c r="H138" s="10">
        <f>IF(OR(F138="",G138=""),"",(G138/1.19-F138)/(G138/1.19))</f>
        <v/>
      </c>
      <c r="I138" s="8" t="n"/>
      <c r="J138" s="8" t="n"/>
      <c r="K138" s="11">
        <f>IF($A138="","",SUMIFS(Ingresos!$F$2:$F$3001,Ingresos!$D$2:$D$3001,$A138))</f>
        <v/>
      </c>
      <c r="L138" s="11">
        <f>IF($A138="","",SUMIFS(Salidas!$E$2:$E$3001,Salidas!$B$2:$B$3001,$A138))</f>
        <v/>
      </c>
      <c r="M138" s="11">
        <f>IF($A138="","",N(J138)+K138-L138)</f>
        <v/>
      </c>
      <c r="N138" s="11">
        <f>IF(OR($A138="",I138=""),"",IF(M138&lt;=I138,"REPONER","OK"))</f>
        <v/>
      </c>
      <c r="O138" s="12">
        <f>IF($A138="","",M138*N(F138))</f>
        <v/>
      </c>
      <c r="P138" s="13">
        <f>IF($A138="","",IF(SUMPRODUCT(MAX((Ingresos!$D$2:$D$3001=$A138)*Ingresos!$A$2:$A$3001))=0,"",SUMPRODUCT(MAX((Ingresos!$D$2:$D$3001=$A138)*Ingresos!$A$2:$A$3001))))</f>
        <v/>
      </c>
      <c r="Q138" s="11">
        <f>IF($A138="","",SUMIFS(Salidas!$E$2:$E$3001,Salidas!$B$2:$B$3001,$A138,Salidas!$D$2:$D$3001,"Venta"))</f>
        <v/>
      </c>
      <c r="R138" s="14">
        <f>IF($A138="","",IF(Q138=0,"",M138/(Q138/Resumen!$C$5)))</f>
        <v/>
      </c>
      <c r="S138" s="12">
        <f>IF($A138="","",Q138*N(F138))</f>
        <v/>
      </c>
      <c r="T138" s="11">
        <f>IF($A138="","",SUMIFS(Salidas!$E$2:$E$3001,Salidas!$B$2:$B$3001,$A138,Salidas!$D$2:$D$3001,"Merma"))</f>
        <v/>
      </c>
      <c r="U138" s="12">
        <f>IF($A138="","",N(J138)*N(F138))</f>
        <v/>
      </c>
      <c r="V138" s="12">
        <f>IF(OR($A138="",G138=""),"",Q138*(G138/1.19-N(F138)))</f>
        <v/>
      </c>
    </row>
    <row r="139">
      <c r="A139" s="7" t="n"/>
      <c r="B139" s="7" t="n"/>
      <c r="C139" s="8" t="n"/>
      <c r="D139" s="8" t="n"/>
      <c r="E139" s="8" t="n"/>
      <c r="F139" s="9" t="n"/>
      <c r="G139" s="9" t="n"/>
      <c r="H139" s="10">
        <f>IF(OR(F139="",G139=""),"",(G139/1.19-F139)/(G139/1.19))</f>
        <v/>
      </c>
      <c r="I139" s="8" t="n"/>
      <c r="J139" s="8" t="n"/>
      <c r="K139" s="11">
        <f>IF($A139="","",SUMIFS(Ingresos!$F$2:$F$3001,Ingresos!$D$2:$D$3001,$A139))</f>
        <v/>
      </c>
      <c r="L139" s="11">
        <f>IF($A139="","",SUMIFS(Salidas!$E$2:$E$3001,Salidas!$B$2:$B$3001,$A139))</f>
        <v/>
      </c>
      <c r="M139" s="11">
        <f>IF($A139="","",N(J139)+K139-L139)</f>
        <v/>
      </c>
      <c r="N139" s="11">
        <f>IF(OR($A139="",I139=""),"",IF(M139&lt;=I139,"REPONER","OK"))</f>
        <v/>
      </c>
      <c r="O139" s="12">
        <f>IF($A139="","",M139*N(F139))</f>
        <v/>
      </c>
      <c r="P139" s="13">
        <f>IF($A139="","",IF(SUMPRODUCT(MAX((Ingresos!$D$2:$D$3001=$A139)*Ingresos!$A$2:$A$3001))=0,"",SUMPRODUCT(MAX((Ingresos!$D$2:$D$3001=$A139)*Ingresos!$A$2:$A$3001))))</f>
        <v/>
      </c>
      <c r="Q139" s="11">
        <f>IF($A139="","",SUMIFS(Salidas!$E$2:$E$3001,Salidas!$B$2:$B$3001,$A139,Salidas!$D$2:$D$3001,"Venta"))</f>
        <v/>
      </c>
      <c r="R139" s="14">
        <f>IF($A139="","",IF(Q139=0,"",M139/(Q139/Resumen!$C$5)))</f>
        <v/>
      </c>
      <c r="S139" s="12">
        <f>IF($A139="","",Q139*N(F139))</f>
        <v/>
      </c>
      <c r="T139" s="11">
        <f>IF($A139="","",SUMIFS(Salidas!$E$2:$E$3001,Salidas!$B$2:$B$3001,$A139,Salidas!$D$2:$D$3001,"Merma"))</f>
        <v/>
      </c>
      <c r="U139" s="12">
        <f>IF($A139="","",N(J139)*N(F139))</f>
        <v/>
      </c>
      <c r="V139" s="12">
        <f>IF(OR($A139="",G139=""),"",Q139*(G139/1.19-N(F139)))</f>
        <v/>
      </c>
    </row>
    <row r="140">
      <c r="A140" s="7" t="n"/>
      <c r="B140" s="7" t="n"/>
      <c r="C140" s="8" t="n"/>
      <c r="D140" s="8" t="n"/>
      <c r="E140" s="8" t="n"/>
      <c r="F140" s="9" t="n"/>
      <c r="G140" s="9" t="n"/>
      <c r="H140" s="10">
        <f>IF(OR(F140="",G140=""),"",(G140/1.19-F140)/(G140/1.19))</f>
        <v/>
      </c>
      <c r="I140" s="8" t="n"/>
      <c r="J140" s="8" t="n"/>
      <c r="K140" s="11">
        <f>IF($A140="","",SUMIFS(Ingresos!$F$2:$F$3001,Ingresos!$D$2:$D$3001,$A140))</f>
        <v/>
      </c>
      <c r="L140" s="11">
        <f>IF($A140="","",SUMIFS(Salidas!$E$2:$E$3001,Salidas!$B$2:$B$3001,$A140))</f>
        <v/>
      </c>
      <c r="M140" s="11">
        <f>IF($A140="","",N(J140)+K140-L140)</f>
        <v/>
      </c>
      <c r="N140" s="11">
        <f>IF(OR($A140="",I140=""),"",IF(M140&lt;=I140,"REPONER","OK"))</f>
        <v/>
      </c>
      <c r="O140" s="12">
        <f>IF($A140="","",M140*N(F140))</f>
        <v/>
      </c>
      <c r="P140" s="13">
        <f>IF($A140="","",IF(SUMPRODUCT(MAX((Ingresos!$D$2:$D$3001=$A140)*Ingresos!$A$2:$A$3001))=0,"",SUMPRODUCT(MAX((Ingresos!$D$2:$D$3001=$A140)*Ingresos!$A$2:$A$3001))))</f>
        <v/>
      </c>
      <c r="Q140" s="11">
        <f>IF($A140="","",SUMIFS(Salidas!$E$2:$E$3001,Salidas!$B$2:$B$3001,$A140,Salidas!$D$2:$D$3001,"Venta"))</f>
        <v/>
      </c>
      <c r="R140" s="14">
        <f>IF($A140="","",IF(Q140=0,"",M140/(Q140/Resumen!$C$5)))</f>
        <v/>
      </c>
      <c r="S140" s="12">
        <f>IF($A140="","",Q140*N(F140))</f>
        <v/>
      </c>
      <c r="T140" s="11">
        <f>IF($A140="","",SUMIFS(Salidas!$E$2:$E$3001,Salidas!$B$2:$B$3001,$A140,Salidas!$D$2:$D$3001,"Merma"))</f>
        <v/>
      </c>
      <c r="U140" s="12">
        <f>IF($A140="","",N(J140)*N(F140))</f>
        <v/>
      </c>
      <c r="V140" s="12">
        <f>IF(OR($A140="",G140=""),"",Q140*(G140/1.19-N(F140)))</f>
        <v/>
      </c>
    </row>
    <row r="141">
      <c r="A141" s="7" t="n"/>
      <c r="B141" s="7" t="n"/>
      <c r="C141" s="8" t="n"/>
      <c r="D141" s="8" t="n"/>
      <c r="E141" s="8" t="n"/>
      <c r="F141" s="9" t="n"/>
      <c r="G141" s="9" t="n"/>
      <c r="H141" s="10">
        <f>IF(OR(F141="",G141=""),"",(G141/1.19-F141)/(G141/1.19))</f>
        <v/>
      </c>
      <c r="I141" s="8" t="n"/>
      <c r="J141" s="8" t="n"/>
      <c r="K141" s="11">
        <f>IF($A141="","",SUMIFS(Ingresos!$F$2:$F$3001,Ingresos!$D$2:$D$3001,$A141))</f>
        <v/>
      </c>
      <c r="L141" s="11">
        <f>IF($A141="","",SUMIFS(Salidas!$E$2:$E$3001,Salidas!$B$2:$B$3001,$A141))</f>
        <v/>
      </c>
      <c r="M141" s="11">
        <f>IF($A141="","",N(J141)+K141-L141)</f>
        <v/>
      </c>
      <c r="N141" s="11">
        <f>IF(OR($A141="",I141=""),"",IF(M141&lt;=I141,"REPONER","OK"))</f>
        <v/>
      </c>
      <c r="O141" s="12">
        <f>IF($A141="","",M141*N(F141))</f>
        <v/>
      </c>
      <c r="P141" s="13">
        <f>IF($A141="","",IF(SUMPRODUCT(MAX((Ingresos!$D$2:$D$3001=$A141)*Ingresos!$A$2:$A$3001))=0,"",SUMPRODUCT(MAX((Ingresos!$D$2:$D$3001=$A141)*Ingresos!$A$2:$A$3001))))</f>
        <v/>
      </c>
      <c r="Q141" s="11">
        <f>IF($A141="","",SUMIFS(Salidas!$E$2:$E$3001,Salidas!$B$2:$B$3001,$A141,Salidas!$D$2:$D$3001,"Venta"))</f>
        <v/>
      </c>
      <c r="R141" s="14">
        <f>IF($A141="","",IF(Q141=0,"",M141/(Q141/Resumen!$C$5)))</f>
        <v/>
      </c>
      <c r="S141" s="12">
        <f>IF($A141="","",Q141*N(F141))</f>
        <v/>
      </c>
      <c r="T141" s="11">
        <f>IF($A141="","",SUMIFS(Salidas!$E$2:$E$3001,Salidas!$B$2:$B$3001,$A141,Salidas!$D$2:$D$3001,"Merma"))</f>
        <v/>
      </c>
      <c r="U141" s="12">
        <f>IF($A141="","",N(J141)*N(F141))</f>
        <v/>
      </c>
      <c r="V141" s="12">
        <f>IF(OR($A141="",G141=""),"",Q141*(G141/1.19-N(F141)))</f>
        <v/>
      </c>
    </row>
    <row r="142">
      <c r="A142" s="7" t="n"/>
      <c r="B142" s="7" t="n"/>
      <c r="C142" s="8" t="n"/>
      <c r="D142" s="8" t="n"/>
      <c r="E142" s="8" t="n"/>
      <c r="F142" s="9" t="n"/>
      <c r="G142" s="9" t="n"/>
      <c r="H142" s="10">
        <f>IF(OR(F142="",G142=""),"",(G142/1.19-F142)/(G142/1.19))</f>
        <v/>
      </c>
      <c r="I142" s="8" t="n"/>
      <c r="J142" s="8" t="n"/>
      <c r="K142" s="11">
        <f>IF($A142="","",SUMIFS(Ingresos!$F$2:$F$3001,Ingresos!$D$2:$D$3001,$A142))</f>
        <v/>
      </c>
      <c r="L142" s="11">
        <f>IF($A142="","",SUMIFS(Salidas!$E$2:$E$3001,Salidas!$B$2:$B$3001,$A142))</f>
        <v/>
      </c>
      <c r="M142" s="11">
        <f>IF($A142="","",N(J142)+K142-L142)</f>
        <v/>
      </c>
      <c r="N142" s="11">
        <f>IF(OR($A142="",I142=""),"",IF(M142&lt;=I142,"REPONER","OK"))</f>
        <v/>
      </c>
      <c r="O142" s="12">
        <f>IF($A142="","",M142*N(F142))</f>
        <v/>
      </c>
      <c r="P142" s="13">
        <f>IF($A142="","",IF(SUMPRODUCT(MAX((Ingresos!$D$2:$D$3001=$A142)*Ingresos!$A$2:$A$3001))=0,"",SUMPRODUCT(MAX((Ingresos!$D$2:$D$3001=$A142)*Ingresos!$A$2:$A$3001))))</f>
        <v/>
      </c>
      <c r="Q142" s="11">
        <f>IF($A142="","",SUMIFS(Salidas!$E$2:$E$3001,Salidas!$B$2:$B$3001,$A142,Salidas!$D$2:$D$3001,"Venta"))</f>
        <v/>
      </c>
      <c r="R142" s="14">
        <f>IF($A142="","",IF(Q142=0,"",M142/(Q142/Resumen!$C$5)))</f>
        <v/>
      </c>
      <c r="S142" s="12">
        <f>IF($A142="","",Q142*N(F142))</f>
        <v/>
      </c>
      <c r="T142" s="11">
        <f>IF($A142="","",SUMIFS(Salidas!$E$2:$E$3001,Salidas!$B$2:$B$3001,$A142,Salidas!$D$2:$D$3001,"Merma"))</f>
        <v/>
      </c>
      <c r="U142" s="12">
        <f>IF($A142="","",N(J142)*N(F142))</f>
        <v/>
      </c>
      <c r="V142" s="12">
        <f>IF(OR($A142="",G142=""),"",Q142*(G142/1.19-N(F142)))</f>
        <v/>
      </c>
    </row>
    <row r="143">
      <c r="A143" s="7" t="n"/>
      <c r="B143" s="7" t="n"/>
      <c r="C143" s="8" t="n"/>
      <c r="D143" s="8" t="n"/>
      <c r="E143" s="8" t="n"/>
      <c r="F143" s="9" t="n"/>
      <c r="G143" s="9" t="n"/>
      <c r="H143" s="10">
        <f>IF(OR(F143="",G143=""),"",(G143/1.19-F143)/(G143/1.19))</f>
        <v/>
      </c>
      <c r="I143" s="8" t="n"/>
      <c r="J143" s="8" t="n"/>
      <c r="K143" s="11">
        <f>IF($A143="","",SUMIFS(Ingresos!$F$2:$F$3001,Ingresos!$D$2:$D$3001,$A143))</f>
        <v/>
      </c>
      <c r="L143" s="11">
        <f>IF($A143="","",SUMIFS(Salidas!$E$2:$E$3001,Salidas!$B$2:$B$3001,$A143))</f>
        <v/>
      </c>
      <c r="M143" s="11">
        <f>IF($A143="","",N(J143)+K143-L143)</f>
        <v/>
      </c>
      <c r="N143" s="11">
        <f>IF(OR($A143="",I143=""),"",IF(M143&lt;=I143,"REPONER","OK"))</f>
        <v/>
      </c>
      <c r="O143" s="12">
        <f>IF($A143="","",M143*N(F143))</f>
        <v/>
      </c>
      <c r="P143" s="13">
        <f>IF($A143="","",IF(SUMPRODUCT(MAX((Ingresos!$D$2:$D$3001=$A143)*Ingresos!$A$2:$A$3001))=0,"",SUMPRODUCT(MAX((Ingresos!$D$2:$D$3001=$A143)*Ingresos!$A$2:$A$3001))))</f>
        <v/>
      </c>
      <c r="Q143" s="11">
        <f>IF($A143="","",SUMIFS(Salidas!$E$2:$E$3001,Salidas!$B$2:$B$3001,$A143,Salidas!$D$2:$D$3001,"Venta"))</f>
        <v/>
      </c>
      <c r="R143" s="14">
        <f>IF($A143="","",IF(Q143=0,"",M143/(Q143/Resumen!$C$5)))</f>
        <v/>
      </c>
      <c r="S143" s="12">
        <f>IF($A143="","",Q143*N(F143))</f>
        <v/>
      </c>
      <c r="T143" s="11">
        <f>IF($A143="","",SUMIFS(Salidas!$E$2:$E$3001,Salidas!$B$2:$B$3001,$A143,Salidas!$D$2:$D$3001,"Merma"))</f>
        <v/>
      </c>
      <c r="U143" s="12">
        <f>IF($A143="","",N(J143)*N(F143))</f>
        <v/>
      </c>
      <c r="V143" s="12">
        <f>IF(OR($A143="",G143=""),"",Q143*(G143/1.19-N(F143)))</f>
        <v/>
      </c>
    </row>
    <row r="144">
      <c r="A144" s="7" t="n"/>
      <c r="B144" s="7" t="n"/>
      <c r="C144" s="8" t="n"/>
      <c r="D144" s="8" t="n"/>
      <c r="E144" s="8" t="n"/>
      <c r="F144" s="9" t="n"/>
      <c r="G144" s="9" t="n"/>
      <c r="H144" s="10">
        <f>IF(OR(F144="",G144=""),"",(G144/1.19-F144)/(G144/1.19))</f>
        <v/>
      </c>
      <c r="I144" s="8" t="n"/>
      <c r="J144" s="8" t="n"/>
      <c r="K144" s="11">
        <f>IF($A144="","",SUMIFS(Ingresos!$F$2:$F$3001,Ingresos!$D$2:$D$3001,$A144))</f>
        <v/>
      </c>
      <c r="L144" s="11">
        <f>IF($A144="","",SUMIFS(Salidas!$E$2:$E$3001,Salidas!$B$2:$B$3001,$A144))</f>
        <v/>
      </c>
      <c r="M144" s="11">
        <f>IF($A144="","",N(J144)+K144-L144)</f>
        <v/>
      </c>
      <c r="N144" s="11">
        <f>IF(OR($A144="",I144=""),"",IF(M144&lt;=I144,"REPONER","OK"))</f>
        <v/>
      </c>
      <c r="O144" s="12">
        <f>IF($A144="","",M144*N(F144))</f>
        <v/>
      </c>
      <c r="P144" s="13">
        <f>IF($A144="","",IF(SUMPRODUCT(MAX((Ingresos!$D$2:$D$3001=$A144)*Ingresos!$A$2:$A$3001))=0,"",SUMPRODUCT(MAX((Ingresos!$D$2:$D$3001=$A144)*Ingresos!$A$2:$A$3001))))</f>
        <v/>
      </c>
      <c r="Q144" s="11">
        <f>IF($A144="","",SUMIFS(Salidas!$E$2:$E$3001,Salidas!$B$2:$B$3001,$A144,Salidas!$D$2:$D$3001,"Venta"))</f>
        <v/>
      </c>
      <c r="R144" s="14">
        <f>IF($A144="","",IF(Q144=0,"",M144/(Q144/Resumen!$C$5)))</f>
        <v/>
      </c>
      <c r="S144" s="12">
        <f>IF($A144="","",Q144*N(F144))</f>
        <v/>
      </c>
      <c r="T144" s="11">
        <f>IF($A144="","",SUMIFS(Salidas!$E$2:$E$3001,Salidas!$B$2:$B$3001,$A144,Salidas!$D$2:$D$3001,"Merma"))</f>
        <v/>
      </c>
      <c r="U144" s="12">
        <f>IF($A144="","",N(J144)*N(F144))</f>
        <v/>
      </c>
      <c r="V144" s="12">
        <f>IF(OR($A144="",G144=""),"",Q144*(G144/1.19-N(F144)))</f>
        <v/>
      </c>
    </row>
    <row r="145">
      <c r="A145" s="7" t="n"/>
      <c r="B145" s="7" t="n"/>
      <c r="C145" s="8" t="n"/>
      <c r="D145" s="8" t="n"/>
      <c r="E145" s="8" t="n"/>
      <c r="F145" s="9" t="n"/>
      <c r="G145" s="9" t="n"/>
      <c r="H145" s="10">
        <f>IF(OR(F145="",G145=""),"",(G145/1.19-F145)/(G145/1.19))</f>
        <v/>
      </c>
      <c r="I145" s="8" t="n"/>
      <c r="J145" s="8" t="n"/>
      <c r="K145" s="11">
        <f>IF($A145="","",SUMIFS(Ingresos!$F$2:$F$3001,Ingresos!$D$2:$D$3001,$A145))</f>
        <v/>
      </c>
      <c r="L145" s="11">
        <f>IF($A145="","",SUMIFS(Salidas!$E$2:$E$3001,Salidas!$B$2:$B$3001,$A145))</f>
        <v/>
      </c>
      <c r="M145" s="11">
        <f>IF($A145="","",N(J145)+K145-L145)</f>
        <v/>
      </c>
      <c r="N145" s="11">
        <f>IF(OR($A145="",I145=""),"",IF(M145&lt;=I145,"REPONER","OK"))</f>
        <v/>
      </c>
      <c r="O145" s="12">
        <f>IF($A145="","",M145*N(F145))</f>
        <v/>
      </c>
      <c r="P145" s="13">
        <f>IF($A145="","",IF(SUMPRODUCT(MAX((Ingresos!$D$2:$D$3001=$A145)*Ingresos!$A$2:$A$3001))=0,"",SUMPRODUCT(MAX((Ingresos!$D$2:$D$3001=$A145)*Ingresos!$A$2:$A$3001))))</f>
        <v/>
      </c>
      <c r="Q145" s="11">
        <f>IF($A145="","",SUMIFS(Salidas!$E$2:$E$3001,Salidas!$B$2:$B$3001,$A145,Salidas!$D$2:$D$3001,"Venta"))</f>
        <v/>
      </c>
      <c r="R145" s="14">
        <f>IF($A145="","",IF(Q145=0,"",M145/(Q145/Resumen!$C$5)))</f>
        <v/>
      </c>
      <c r="S145" s="12">
        <f>IF($A145="","",Q145*N(F145))</f>
        <v/>
      </c>
      <c r="T145" s="11">
        <f>IF($A145="","",SUMIFS(Salidas!$E$2:$E$3001,Salidas!$B$2:$B$3001,$A145,Salidas!$D$2:$D$3001,"Merma"))</f>
        <v/>
      </c>
      <c r="U145" s="12">
        <f>IF($A145="","",N(J145)*N(F145))</f>
        <v/>
      </c>
      <c r="V145" s="12">
        <f>IF(OR($A145="",G145=""),"",Q145*(G145/1.19-N(F145)))</f>
        <v/>
      </c>
    </row>
    <row r="146">
      <c r="A146" s="7" t="n"/>
      <c r="B146" s="7" t="n"/>
      <c r="C146" s="8" t="n"/>
      <c r="D146" s="8" t="n"/>
      <c r="E146" s="8" t="n"/>
      <c r="F146" s="9" t="n"/>
      <c r="G146" s="9" t="n"/>
      <c r="H146" s="10">
        <f>IF(OR(F146="",G146=""),"",(G146/1.19-F146)/(G146/1.19))</f>
        <v/>
      </c>
      <c r="I146" s="8" t="n"/>
      <c r="J146" s="8" t="n"/>
      <c r="K146" s="11">
        <f>IF($A146="","",SUMIFS(Ingresos!$F$2:$F$3001,Ingresos!$D$2:$D$3001,$A146))</f>
        <v/>
      </c>
      <c r="L146" s="11">
        <f>IF($A146="","",SUMIFS(Salidas!$E$2:$E$3001,Salidas!$B$2:$B$3001,$A146))</f>
        <v/>
      </c>
      <c r="M146" s="11">
        <f>IF($A146="","",N(J146)+K146-L146)</f>
        <v/>
      </c>
      <c r="N146" s="11">
        <f>IF(OR($A146="",I146=""),"",IF(M146&lt;=I146,"REPONER","OK"))</f>
        <v/>
      </c>
      <c r="O146" s="12">
        <f>IF($A146="","",M146*N(F146))</f>
        <v/>
      </c>
      <c r="P146" s="13">
        <f>IF($A146="","",IF(SUMPRODUCT(MAX((Ingresos!$D$2:$D$3001=$A146)*Ingresos!$A$2:$A$3001))=0,"",SUMPRODUCT(MAX((Ingresos!$D$2:$D$3001=$A146)*Ingresos!$A$2:$A$3001))))</f>
        <v/>
      </c>
      <c r="Q146" s="11">
        <f>IF($A146="","",SUMIFS(Salidas!$E$2:$E$3001,Salidas!$B$2:$B$3001,$A146,Salidas!$D$2:$D$3001,"Venta"))</f>
        <v/>
      </c>
      <c r="R146" s="14">
        <f>IF($A146="","",IF(Q146=0,"",M146/(Q146/Resumen!$C$5)))</f>
        <v/>
      </c>
      <c r="S146" s="12">
        <f>IF($A146="","",Q146*N(F146))</f>
        <v/>
      </c>
      <c r="T146" s="11">
        <f>IF($A146="","",SUMIFS(Salidas!$E$2:$E$3001,Salidas!$B$2:$B$3001,$A146,Salidas!$D$2:$D$3001,"Merma"))</f>
        <v/>
      </c>
      <c r="U146" s="12">
        <f>IF($A146="","",N(J146)*N(F146))</f>
        <v/>
      </c>
      <c r="V146" s="12">
        <f>IF(OR($A146="",G146=""),"",Q146*(G146/1.19-N(F146)))</f>
        <v/>
      </c>
    </row>
    <row r="147">
      <c r="A147" s="7" t="n"/>
      <c r="B147" s="7" t="n"/>
      <c r="C147" s="8" t="n"/>
      <c r="D147" s="8" t="n"/>
      <c r="E147" s="8" t="n"/>
      <c r="F147" s="9" t="n"/>
      <c r="G147" s="9" t="n"/>
      <c r="H147" s="10">
        <f>IF(OR(F147="",G147=""),"",(G147/1.19-F147)/(G147/1.19))</f>
        <v/>
      </c>
      <c r="I147" s="8" t="n"/>
      <c r="J147" s="8" t="n"/>
      <c r="K147" s="11">
        <f>IF($A147="","",SUMIFS(Ingresos!$F$2:$F$3001,Ingresos!$D$2:$D$3001,$A147))</f>
        <v/>
      </c>
      <c r="L147" s="11">
        <f>IF($A147="","",SUMIFS(Salidas!$E$2:$E$3001,Salidas!$B$2:$B$3001,$A147))</f>
        <v/>
      </c>
      <c r="M147" s="11">
        <f>IF($A147="","",N(J147)+K147-L147)</f>
        <v/>
      </c>
      <c r="N147" s="11">
        <f>IF(OR($A147="",I147=""),"",IF(M147&lt;=I147,"REPONER","OK"))</f>
        <v/>
      </c>
      <c r="O147" s="12">
        <f>IF($A147="","",M147*N(F147))</f>
        <v/>
      </c>
      <c r="P147" s="13">
        <f>IF($A147="","",IF(SUMPRODUCT(MAX((Ingresos!$D$2:$D$3001=$A147)*Ingresos!$A$2:$A$3001))=0,"",SUMPRODUCT(MAX((Ingresos!$D$2:$D$3001=$A147)*Ingresos!$A$2:$A$3001))))</f>
        <v/>
      </c>
      <c r="Q147" s="11">
        <f>IF($A147="","",SUMIFS(Salidas!$E$2:$E$3001,Salidas!$B$2:$B$3001,$A147,Salidas!$D$2:$D$3001,"Venta"))</f>
        <v/>
      </c>
      <c r="R147" s="14">
        <f>IF($A147="","",IF(Q147=0,"",M147/(Q147/Resumen!$C$5)))</f>
        <v/>
      </c>
      <c r="S147" s="12">
        <f>IF($A147="","",Q147*N(F147))</f>
        <v/>
      </c>
      <c r="T147" s="11">
        <f>IF($A147="","",SUMIFS(Salidas!$E$2:$E$3001,Salidas!$B$2:$B$3001,$A147,Salidas!$D$2:$D$3001,"Merma"))</f>
        <v/>
      </c>
      <c r="U147" s="12">
        <f>IF($A147="","",N(J147)*N(F147))</f>
        <v/>
      </c>
      <c r="V147" s="12">
        <f>IF(OR($A147="",G147=""),"",Q147*(G147/1.19-N(F147)))</f>
        <v/>
      </c>
    </row>
    <row r="148">
      <c r="A148" s="7" t="n"/>
      <c r="B148" s="7" t="n"/>
      <c r="C148" s="8" t="n"/>
      <c r="D148" s="8" t="n"/>
      <c r="E148" s="8" t="n"/>
      <c r="F148" s="9" t="n"/>
      <c r="G148" s="9" t="n"/>
      <c r="H148" s="10">
        <f>IF(OR(F148="",G148=""),"",(G148/1.19-F148)/(G148/1.19))</f>
        <v/>
      </c>
      <c r="I148" s="8" t="n"/>
      <c r="J148" s="8" t="n"/>
      <c r="K148" s="11">
        <f>IF($A148="","",SUMIFS(Ingresos!$F$2:$F$3001,Ingresos!$D$2:$D$3001,$A148))</f>
        <v/>
      </c>
      <c r="L148" s="11">
        <f>IF($A148="","",SUMIFS(Salidas!$E$2:$E$3001,Salidas!$B$2:$B$3001,$A148))</f>
        <v/>
      </c>
      <c r="M148" s="11">
        <f>IF($A148="","",N(J148)+K148-L148)</f>
        <v/>
      </c>
      <c r="N148" s="11">
        <f>IF(OR($A148="",I148=""),"",IF(M148&lt;=I148,"REPONER","OK"))</f>
        <v/>
      </c>
      <c r="O148" s="12">
        <f>IF($A148="","",M148*N(F148))</f>
        <v/>
      </c>
      <c r="P148" s="13">
        <f>IF($A148="","",IF(SUMPRODUCT(MAX((Ingresos!$D$2:$D$3001=$A148)*Ingresos!$A$2:$A$3001))=0,"",SUMPRODUCT(MAX((Ingresos!$D$2:$D$3001=$A148)*Ingresos!$A$2:$A$3001))))</f>
        <v/>
      </c>
      <c r="Q148" s="11">
        <f>IF($A148="","",SUMIFS(Salidas!$E$2:$E$3001,Salidas!$B$2:$B$3001,$A148,Salidas!$D$2:$D$3001,"Venta"))</f>
        <v/>
      </c>
      <c r="R148" s="14">
        <f>IF($A148="","",IF(Q148=0,"",M148/(Q148/Resumen!$C$5)))</f>
        <v/>
      </c>
      <c r="S148" s="12">
        <f>IF($A148="","",Q148*N(F148))</f>
        <v/>
      </c>
      <c r="T148" s="11">
        <f>IF($A148="","",SUMIFS(Salidas!$E$2:$E$3001,Salidas!$B$2:$B$3001,$A148,Salidas!$D$2:$D$3001,"Merma"))</f>
        <v/>
      </c>
      <c r="U148" s="12">
        <f>IF($A148="","",N(J148)*N(F148))</f>
        <v/>
      </c>
      <c r="V148" s="12">
        <f>IF(OR($A148="",G148=""),"",Q148*(G148/1.19-N(F148)))</f>
        <v/>
      </c>
    </row>
    <row r="149">
      <c r="A149" s="7" t="n"/>
      <c r="B149" s="7" t="n"/>
      <c r="C149" s="8" t="n"/>
      <c r="D149" s="8" t="n"/>
      <c r="E149" s="8" t="n"/>
      <c r="F149" s="9" t="n"/>
      <c r="G149" s="9" t="n"/>
      <c r="H149" s="10">
        <f>IF(OR(F149="",G149=""),"",(G149/1.19-F149)/(G149/1.19))</f>
        <v/>
      </c>
      <c r="I149" s="8" t="n"/>
      <c r="J149" s="8" t="n"/>
      <c r="K149" s="11">
        <f>IF($A149="","",SUMIFS(Ingresos!$F$2:$F$3001,Ingresos!$D$2:$D$3001,$A149))</f>
        <v/>
      </c>
      <c r="L149" s="11">
        <f>IF($A149="","",SUMIFS(Salidas!$E$2:$E$3001,Salidas!$B$2:$B$3001,$A149))</f>
        <v/>
      </c>
      <c r="M149" s="11">
        <f>IF($A149="","",N(J149)+K149-L149)</f>
        <v/>
      </c>
      <c r="N149" s="11">
        <f>IF(OR($A149="",I149=""),"",IF(M149&lt;=I149,"REPONER","OK"))</f>
        <v/>
      </c>
      <c r="O149" s="12">
        <f>IF($A149="","",M149*N(F149))</f>
        <v/>
      </c>
      <c r="P149" s="13">
        <f>IF($A149="","",IF(SUMPRODUCT(MAX((Ingresos!$D$2:$D$3001=$A149)*Ingresos!$A$2:$A$3001))=0,"",SUMPRODUCT(MAX((Ingresos!$D$2:$D$3001=$A149)*Ingresos!$A$2:$A$3001))))</f>
        <v/>
      </c>
      <c r="Q149" s="11">
        <f>IF($A149="","",SUMIFS(Salidas!$E$2:$E$3001,Salidas!$B$2:$B$3001,$A149,Salidas!$D$2:$D$3001,"Venta"))</f>
        <v/>
      </c>
      <c r="R149" s="14">
        <f>IF($A149="","",IF(Q149=0,"",M149/(Q149/Resumen!$C$5)))</f>
        <v/>
      </c>
      <c r="S149" s="12">
        <f>IF($A149="","",Q149*N(F149))</f>
        <v/>
      </c>
      <c r="T149" s="11">
        <f>IF($A149="","",SUMIFS(Salidas!$E$2:$E$3001,Salidas!$B$2:$B$3001,$A149,Salidas!$D$2:$D$3001,"Merma"))</f>
        <v/>
      </c>
      <c r="U149" s="12">
        <f>IF($A149="","",N(J149)*N(F149))</f>
        <v/>
      </c>
      <c r="V149" s="12">
        <f>IF(OR($A149="",G149=""),"",Q149*(G149/1.19-N(F149)))</f>
        <v/>
      </c>
    </row>
    <row r="150">
      <c r="A150" s="7" t="n"/>
      <c r="B150" s="7" t="n"/>
      <c r="C150" s="8" t="n"/>
      <c r="D150" s="8" t="n"/>
      <c r="E150" s="8" t="n"/>
      <c r="F150" s="9" t="n"/>
      <c r="G150" s="9" t="n"/>
      <c r="H150" s="10">
        <f>IF(OR(F150="",G150=""),"",(G150/1.19-F150)/(G150/1.19))</f>
        <v/>
      </c>
      <c r="I150" s="8" t="n"/>
      <c r="J150" s="8" t="n"/>
      <c r="K150" s="11">
        <f>IF($A150="","",SUMIFS(Ingresos!$F$2:$F$3001,Ingresos!$D$2:$D$3001,$A150))</f>
        <v/>
      </c>
      <c r="L150" s="11">
        <f>IF($A150="","",SUMIFS(Salidas!$E$2:$E$3001,Salidas!$B$2:$B$3001,$A150))</f>
        <v/>
      </c>
      <c r="M150" s="11">
        <f>IF($A150="","",N(J150)+K150-L150)</f>
        <v/>
      </c>
      <c r="N150" s="11">
        <f>IF(OR($A150="",I150=""),"",IF(M150&lt;=I150,"REPONER","OK"))</f>
        <v/>
      </c>
      <c r="O150" s="12">
        <f>IF($A150="","",M150*N(F150))</f>
        <v/>
      </c>
      <c r="P150" s="13">
        <f>IF($A150="","",IF(SUMPRODUCT(MAX((Ingresos!$D$2:$D$3001=$A150)*Ingresos!$A$2:$A$3001))=0,"",SUMPRODUCT(MAX((Ingresos!$D$2:$D$3001=$A150)*Ingresos!$A$2:$A$3001))))</f>
        <v/>
      </c>
      <c r="Q150" s="11">
        <f>IF($A150="","",SUMIFS(Salidas!$E$2:$E$3001,Salidas!$B$2:$B$3001,$A150,Salidas!$D$2:$D$3001,"Venta"))</f>
        <v/>
      </c>
      <c r="R150" s="14">
        <f>IF($A150="","",IF(Q150=0,"",M150/(Q150/Resumen!$C$5)))</f>
        <v/>
      </c>
      <c r="S150" s="12">
        <f>IF($A150="","",Q150*N(F150))</f>
        <v/>
      </c>
      <c r="T150" s="11">
        <f>IF($A150="","",SUMIFS(Salidas!$E$2:$E$3001,Salidas!$B$2:$B$3001,$A150,Salidas!$D$2:$D$3001,"Merma"))</f>
        <v/>
      </c>
      <c r="U150" s="12">
        <f>IF($A150="","",N(J150)*N(F150))</f>
        <v/>
      </c>
      <c r="V150" s="12">
        <f>IF(OR($A150="",G150=""),"",Q150*(G150/1.19-N(F150)))</f>
        <v/>
      </c>
    </row>
    <row r="151">
      <c r="A151" s="7" t="n"/>
      <c r="B151" s="7" t="n"/>
      <c r="C151" s="8" t="n"/>
      <c r="D151" s="8" t="n"/>
      <c r="E151" s="8" t="n"/>
      <c r="F151" s="9" t="n"/>
      <c r="G151" s="9" t="n"/>
      <c r="H151" s="10">
        <f>IF(OR(F151="",G151=""),"",(G151/1.19-F151)/(G151/1.19))</f>
        <v/>
      </c>
      <c r="I151" s="8" t="n"/>
      <c r="J151" s="8" t="n"/>
      <c r="K151" s="11">
        <f>IF($A151="","",SUMIFS(Ingresos!$F$2:$F$3001,Ingresos!$D$2:$D$3001,$A151))</f>
        <v/>
      </c>
      <c r="L151" s="11">
        <f>IF($A151="","",SUMIFS(Salidas!$E$2:$E$3001,Salidas!$B$2:$B$3001,$A151))</f>
        <v/>
      </c>
      <c r="M151" s="11">
        <f>IF($A151="","",N(J151)+K151-L151)</f>
        <v/>
      </c>
      <c r="N151" s="11">
        <f>IF(OR($A151="",I151=""),"",IF(M151&lt;=I151,"REPONER","OK"))</f>
        <v/>
      </c>
      <c r="O151" s="12">
        <f>IF($A151="","",M151*N(F151))</f>
        <v/>
      </c>
      <c r="P151" s="13">
        <f>IF($A151="","",IF(SUMPRODUCT(MAX((Ingresos!$D$2:$D$3001=$A151)*Ingresos!$A$2:$A$3001))=0,"",SUMPRODUCT(MAX((Ingresos!$D$2:$D$3001=$A151)*Ingresos!$A$2:$A$3001))))</f>
        <v/>
      </c>
      <c r="Q151" s="11">
        <f>IF($A151="","",SUMIFS(Salidas!$E$2:$E$3001,Salidas!$B$2:$B$3001,$A151,Salidas!$D$2:$D$3001,"Venta"))</f>
        <v/>
      </c>
      <c r="R151" s="14">
        <f>IF($A151="","",IF(Q151=0,"",M151/(Q151/Resumen!$C$5)))</f>
        <v/>
      </c>
      <c r="S151" s="12">
        <f>IF($A151="","",Q151*N(F151))</f>
        <v/>
      </c>
      <c r="T151" s="11">
        <f>IF($A151="","",SUMIFS(Salidas!$E$2:$E$3001,Salidas!$B$2:$B$3001,$A151,Salidas!$D$2:$D$3001,"Merma"))</f>
        <v/>
      </c>
      <c r="U151" s="12">
        <f>IF($A151="","",N(J151)*N(F151))</f>
        <v/>
      </c>
      <c r="V151" s="12">
        <f>IF(OR($A151="",G151=""),"",Q151*(G151/1.19-N(F151)))</f>
        <v/>
      </c>
    </row>
    <row r="152">
      <c r="A152" s="7" t="n"/>
      <c r="B152" s="7" t="n"/>
      <c r="C152" s="8" t="n"/>
      <c r="D152" s="8" t="n"/>
      <c r="E152" s="8" t="n"/>
      <c r="F152" s="9" t="n"/>
      <c r="G152" s="9" t="n"/>
      <c r="H152" s="10">
        <f>IF(OR(F152="",G152=""),"",(G152/1.19-F152)/(G152/1.19))</f>
        <v/>
      </c>
      <c r="I152" s="8" t="n"/>
      <c r="J152" s="8" t="n"/>
      <c r="K152" s="11">
        <f>IF($A152="","",SUMIFS(Ingresos!$F$2:$F$3001,Ingresos!$D$2:$D$3001,$A152))</f>
        <v/>
      </c>
      <c r="L152" s="11">
        <f>IF($A152="","",SUMIFS(Salidas!$E$2:$E$3001,Salidas!$B$2:$B$3001,$A152))</f>
        <v/>
      </c>
      <c r="M152" s="11">
        <f>IF($A152="","",N(J152)+K152-L152)</f>
        <v/>
      </c>
      <c r="N152" s="11">
        <f>IF(OR($A152="",I152=""),"",IF(M152&lt;=I152,"REPONER","OK"))</f>
        <v/>
      </c>
      <c r="O152" s="12">
        <f>IF($A152="","",M152*N(F152))</f>
        <v/>
      </c>
      <c r="P152" s="13">
        <f>IF($A152="","",IF(SUMPRODUCT(MAX((Ingresos!$D$2:$D$3001=$A152)*Ingresos!$A$2:$A$3001))=0,"",SUMPRODUCT(MAX((Ingresos!$D$2:$D$3001=$A152)*Ingresos!$A$2:$A$3001))))</f>
        <v/>
      </c>
      <c r="Q152" s="11">
        <f>IF($A152="","",SUMIFS(Salidas!$E$2:$E$3001,Salidas!$B$2:$B$3001,$A152,Salidas!$D$2:$D$3001,"Venta"))</f>
        <v/>
      </c>
      <c r="R152" s="14">
        <f>IF($A152="","",IF(Q152=0,"",M152/(Q152/Resumen!$C$5)))</f>
        <v/>
      </c>
      <c r="S152" s="12">
        <f>IF($A152="","",Q152*N(F152))</f>
        <v/>
      </c>
      <c r="T152" s="11">
        <f>IF($A152="","",SUMIFS(Salidas!$E$2:$E$3001,Salidas!$B$2:$B$3001,$A152,Salidas!$D$2:$D$3001,"Merma"))</f>
        <v/>
      </c>
      <c r="U152" s="12">
        <f>IF($A152="","",N(J152)*N(F152))</f>
        <v/>
      </c>
      <c r="V152" s="12">
        <f>IF(OR($A152="",G152=""),"",Q152*(G152/1.19-N(F152)))</f>
        <v/>
      </c>
    </row>
    <row r="153">
      <c r="A153" s="7" t="n"/>
      <c r="B153" s="7" t="n"/>
      <c r="C153" s="8" t="n"/>
      <c r="D153" s="8" t="n"/>
      <c r="E153" s="8" t="n"/>
      <c r="F153" s="9" t="n"/>
      <c r="G153" s="9" t="n"/>
      <c r="H153" s="10">
        <f>IF(OR(F153="",G153=""),"",(G153/1.19-F153)/(G153/1.19))</f>
        <v/>
      </c>
      <c r="I153" s="8" t="n"/>
      <c r="J153" s="8" t="n"/>
      <c r="K153" s="11">
        <f>IF($A153="","",SUMIFS(Ingresos!$F$2:$F$3001,Ingresos!$D$2:$D$3001,$A153))</f>
        <v/>
      </c>
      <c r="L153" s="11">
        <f>IF($A153="","",SUMIFS(Salidas!$E$2:$E$3001,Salidas!$B$2:$B$3001,$A153))</f>
        <v/>
      </c>
      <c r="M153" s="11">
        <f>IF($A153="","",N(J153)+K153-L153)</f>
        <v/>
      </c>
      <c r="N153" s="11">
        <f>IF(OR($A153="",I153=""),"",IF(M153&lt;=I153,"REPONER","OK"))</f>
        <v/>
      </c>
      <c r="O153" s="12">
        <f>IF($A153="","",M153*N(F153))</f>
        <v/>
      </c>
      <c r="P153" s="13">
        <f>IF($A153="","",IF(SUMPRODUCT(MAX((Ingresos!$D$2:$D$3001=$A153)*Ingresos!$A$2:$A$3001))=0,"",SUMPRODUCT(MAX((Ingresos!$D$2:$D$3001=$A153)*Ingresos!$A$2:$A$3001))))</f>
        <v/>
      </c>
      <c r="Q153" s="11">
        <f>IF($A153="","",SUMIFS(Salidas!$E$2:$E$3001,Salidas!$B$2:$B$3001,$A153,Salidas!$D$2:$D$3001,"Venta"))</f>
        <v/>
      </c>
      <c r="R153" s="14">
        <f>IF($A153="","",IF(Q153=0,"",M153/(Q153/Resumen!$C$5)))</f>
        <v/>
      </c>
      <c r="S153" s="12">
        <f>IF($A153="","",Q153*N(F153))</f>
        <v/>
      </c>
      <c r="T153" s="11">
        <f>IF($A153="","",SUMIFS(Salidas!$E$2:$E$3001,Salidas!$B$2:$B$3001,$A153,Salidas!$D$2:$D$3001,"Merma"))</f>
        <v/>
      </c>
      <c r="U153" s="12">
        <f>IF($A153="","",N(J153)*N(F153))</f>
        <v/>
      </c>
      <c r="V153" s="12">
        <f>IF(OR($A153="",G153=""),"",Q153*(G153/1.19-N(F153)))</f>
        <v/>
      </c>
    </row>
    <row r="154">
      <c r="A154" s="7" t="n"/>
      <c r="B154" s="7" t="n"/>
      <c r="C154" s="8" t="n"/>
      <c r="D154" s="8" t="n"/>
      <c r="E154" s="8" t="n"/>
      <c r="F154" s="9" t="n"/>
      <c r="G154" s="9" t="n"/>
      <c r="H154" s="10">
        <f>IF(OR(F154="",G154=""),"",(G154/1.19-F154)/(G154/1.19))</f>
        <v/>
      </c>
      <c r="I154" s="8" t="n"/>
      <c r="J154" s="8" t="n"/>
      <c r="K154" s="11">
        <f>IF($A154="","",SUMIFS(Ingresos!$F$2:$F$3001,Ingresos!$D$2:$D$3001,$A154))</f>
        <v/>
      </c>
      <c r="L154" s="11">
        <f>IF($A154="","",SUMIFS(Salidas!$E$2:$E$3001,Salidas!$B$2:$B$3001,$A154))</f>
        <v/>
      </c>
      <c r="M154" s="11">
        <f>IF($A154="","",N(J154)+K154-L154)</f>
        <v/>
      </c>
      <c r="N154" s="11">
        <f>IF(OR($A154="",I154=""),"",IF(M154&lt;=I154,"REPONER","OK"))</f>
        <v/>
      </c>
      <c r="O154" s="12">
        <f>IF($A154="","",M154*N(F154))</f>
        <v/>
      </c>
      <c r="P154" s="13">
        <f>IF($A154="","",IF(SUMPRODUCT(MAX((Ingresos!$D$2:$D$3001=$A154)*Ingresos!$A$2:$A$3001))=0,"",SUMPRODUCT(MAX((Ingresos!$D$2:$D$3001=$A154)*Ingresos!$A$2:$A$3001))))</f>
        <v/>
      </c>
      <c r="Q154" s="11">
        <f>IF($A154="","",SUMIFS(Salidas!$E$2:$E$3001,Salidas!$B$2:$B$3001,$A154,Salidas!$D$2:$D$3001,"Venta"))</f>
        <v/>
      </c>
      <c r="R154" s="14">
        <f>IF($A154="","",IF(Q154=0,"",M154/(Q154/Resumen!$C$5)))</f>
        <v/>
      </c>
      <c r="S154" s="12">
        <f>IF($A154="","",Q154*N(F154))</f>
        <v/>
      </c>
      <c r="T154" s="11">
        <f>IF($A154="","",SUMIFS(Salidas!$E$2:$E$3001,Salidas!$B$2:$B$3001,$A154,Salidas!$D$2:$D$3001,"Merma"))</f>
        <v/>
      </c>
      <c r="U154" s="12">
        <f>IF($A154="","",N(J154)*N(F154))</f>
        <v/>
      </c>
      <c r="V154" s="12">
        <f>IF(OR($A154="",G154=""),"",Q154*(G154/1.19-N(F154)))</f>
        <v/>
      </c>
    </row>
    <row r="155">
      <c r="A155" s="7" t="n"/>
      <c r="B155" s="7" t="n"/>
      <c r="C155" s="8" t="n"/>
      <c r="D155" s="8" t="n"/>
      <c r="E155" s="8" t="n"/>
      <c r="F155" s="9" t="n"/>
      <c r="G155" s="9" t="n"/>
      <c r="H155" s="10">
        <f>IF(OR(F155="",G155=""),"",(G155/1.19-F155)/(G155/1.19))</f>
        <v/>
      </c>
      <c r="I155" s="8" t="n"/>
      <c r="J155" s="8" t="n"/>
      <c r="K155" s="11">
        <f>IF($A155="","",SUMIFS(Ingresos!$F$2:$F$3001,Ingresos!$D$2:$D$3001,$A155))</f>
        <v/>
      </c>
      <c r="L155" s="11">
        <f>IF($A155="","",SUMIFS(Salidas!$E$2:$E$3001,Salidas!$B$2:$B$3001,$A155))</f>
        <v/>
      </c>
      <c r="M155" s="11">
        <f>IF($A155="","",N(J155)+K155-L155)</f>
        <v/>
      </c>
      <c r="N155" s="11">
        <f>IF(OR($A155="",I155=""),"",IF(M155&lt;=I155,"REPONER","OK"))</f>
        <v/>
      </c>
      <c r="O155" s="12">
        <f>IF($A155="","",M155*N(F155))</f>
        <v/>
      </c>
      <c r="P155" s="13">
        <f>IF($A155="","",IF(SUMPRODUCT(MAX((Ingresos!$D$2:$D$3001=$A155)*Ingresos!$A$2:$A$3001))=0,"",SUMPRODUCT(MAX((Ingresos!$D$2:$D$3001=$A155)*Ingresos!$A$2:$A$3001))))</f>
        <v/>
      </c>
      <c r="Q155" s="11">
        <f>IF($A155="","",SUMIFS(Salidas!$E$2:$E$3001,Salidas!$B$2:$B$3001,$A155,Salidas!$D$2:$D$3001,"Venta"))</f>
        <v/>
      </c>
      <c r="R155" s="14">
        <f>IF($A155="","",IF(Q155=0,"",M155/(Q155/Resumen!$C$5)))</f>
        <v/>
      </c>
      <c r="S155" s="12">
        <f>IF($A155="","",Q155*N(F155))</f>
        <v/>
      </c>
      <c r="T155" s="11">
        <f>IF($A155="","",SUMIFS(Salidas!$E$2:$E$3001,Salidas!$B$2:$B$3001,$A155,Salidas!$D$2:$D$3001,"Merma"))</f>
        <v/>
      </c>
      <c r="U155" s="12">
        <f>IF($A155="","",N(J155)*N(F155))</f>
        <v/>
      </c>
      <c r="V155" s="12">
        <f>IF(OR($A155="",G155=""),"",Q155*(G155/1.19-N(F155)))</f>
        <v/>
      </c>
    </row>
    <row r="156">
      <c r="A156" s="7" t="n"/>
      <c r="B156" s="7" t="n"/>
      <c r="C156" s="8" t="n"/>
      <c r="D156" s="8" t="n"/>
      <c r="E156" s="8" t="n"/>
      <c r="F156" s="9" t="n"/>
      <c r="G156" s="9" t="n"/>
      <c r="H156" s="10">
        <f>IF(OR(F156="",G156=""),"",(G156/1.19-F156)/(G156/1.19))</f>
        <v/>
      </c>
      <c r="I156" s="8" t="n"/>
      <c r="J156" s="8" t="n"/>
      <c r="K156" s="11">
        <f>IF($A156="","",SUMIFS(Ingresos!$F$2:$F$3001,Ingresos!$D$2:$D$3001,$A156))</f>
        <v/>
      </c>
      <c r="L156" s="11">
        <f>IF($A156="","",SUMIFS(Salidas!$E$2:$E$3001,Salidas!$B$2:$B$3001,$A156))</f>
        <v/>
      </c>
      <c r="M156" s="11">
        <f>IF($A156="","",N(J156)+K156-L156)</f>
        <v/>
      </c>
      <c r="N156" s="11">
        <f>IF(OR($A156="",I156=""),"",IF(M156&lt;=I156,"REPONER","OK"))</f>
        <v/>
      </c>
      <c r="O156" s="12">
        <f>IF($A156="","",M156*N(F156))</f>
        <v/>
      </c>
      <c r="P156" s="13">
        <f>IF($A156="","",IF(SUMPRODUCT(MAX((Ingresos!$D$2:$D$3001=$A156)*Ingresos!$A$2:$A$3001))=0,"",SUMPRODUCT(MAX((Ingresos!$D$2:$D$3001=$A156)*Ingresos!$A$2:$A$3001))))</f>
        <v/>
      </c>
      <c r="Q156" s="11">
        <f>IF($A156="","",SUMIFS(Salidas!$E$2:$E$3001,Salidas!$B$2:$B$3001,$A156,Salidas!$D$2:$D$3001,"Venta"))</f>
        <v/>
      </c>
      <c r="R156" s="14">
        <f>IF($A156="","",IF(Q156=0,"",M156/(Q156/Resumen!$C$5)))</f>
        <v/>
      </c>
      <c r="S156" s="12">
        <f>IF($A156="","",Q156*N(F156))</f>
        <v/>
      </c>
      <c r="T156" s="11">
        <f>IF($A156="","",SUMIFS(Salidas!$E$2:$E$3001,Salidas!$B$2:$B$3001,$A156,Salidas!$D$2:$D$3001,"Merma"))</f>
        <v/>
      </c>
      <c r="U156" s="12">
        <f>IF($A156="","",N(J156)*N(F156))</f>
        <v/>
      </c>
      <c r="V156" s="12">
        <f>IF(OR($A156="",G156=""),"",Q156*(G156/1.19-N(F156)))</f>
        <v/>
      </c>
    </row>
    <row r="157">
      <c r="A157" s="7" t="n"/>
      <c r="B157" s="7" t="n"/>
      <c r="C157" s="8" t="n"/>
      <c r="D157" s="8" t="n"/>
      <c r="E157" s="8" t="n"/>
      <c r="F157" s="9" t="n"/>
      <c r="G157" s="9" t="n"/>
      <c r="H157" s="10">
        <f>IF(OR(F157="",G157=""),"",(G157/1.19-F157)/(G157/1.19))</f>
        <v/>
      </c>
      <c r="I157" s="8" t="n"/>
      <c r="J157" s="8" t="n"/>
      <c r="K157" s="11">
        <f>IF($A157="","",SUMIFS(Ingresos!$F$2:$F$3001,Ingresos!$D$2:$D$3001,$A157))</f>
        <v/>
      </c>
      <c r="L157" s="11">
        <f>IF($A157="","",SUMIFS(Salidas!$E$2:$E$3001,Salidas!$B$2:$B$3001,$A157))</f>
        <v/>
      </c>
      <c r="M157" s="11">
        <f>IF($A157="","",N(J157)+K157-L157)</f>
        <v/>
      </c>
      <c r="N157" s="11">
        <f>IF(OR($A157="",I157=""),"",IF(M157&lt;=I157,"REPONER","OK"))</f>
        <v/>
      </c>
      <c r="O157" s="12">
        <f>IF($A157="","",M157*N(F157))</f>
        <v/>
      </c>
      <c r="P157" s="13">
        <f>IF($A157="","",IF(SUMPRODUCT(MAX((Ingresos!$D$2:$D$3001=$A157)*Ingresos!$A$2:$A$3001))=0,"",SUMPRODUCT(MAX((Ingresos!$D$2:$D$3001=$A157)*Ingresos!$A$2:$A$3001))))</f>
        <v/>
      </c>
      <c r="Q157" s="11">
        <f>IF($A157="","",SUMIFS(Salidas!$E$2:$E$3001,Salidas!$B$2:$B$3001,$A157,Salidas!$D$2:$D$3001,"Venta"))</f>
        <v/>
      </c>
      <c r="R157" s="14">
        <f>IF($A157="","",IF(Q157=0,"",M157/(Q157/Resumen!$C$5)))</f>
        <v/>
      </c>
      <c r="S157" s="12">
        <f>IF($A157="","",Q157*N(F157))</f>
        <v/>
      </c>
      <c r="T157" s="11">
        <f>IF($A157="","",SUMIFS(Salidas!$E$2:$E$3001,Salidas!$B$2:$B$3001,$A157,Salidas!$D$2:$D$3001,"Merma"))</f>
        <v/>
      </c>
      <c r="U157" s="12">
        <f>IF($A157="","",N(J157)*N(F157))</f>
        <v/>
      </c>
      <c r="V157" s="12">
        <f>IF(OR($A157="",G157=""),"",Q157*(G157/1.19-N(F157)))</f>
        <v/>
      </c>
    </row>
    <row r="158">
      <c r="A158" s="7" t="n"/>
      <c r="B158" s="7" t="n"/>
      <c r="C158" s="8" t="n"/>
      <c r="D158" s="8" t="n"/>
      <c r="E158" s="8" t="n"/>
      <c r="F158" s="9" t="n"/>
      <c r="G158" s="9" t="n"/>
      <c r="H158" s="10">
        <f>IF(OR(F158="",G158=""),"",(G158/1.19-F158)/(G158/1.19))</f>
        <v/>
      </c>
      <c r="I158" s="8" t="n"/>
      <c r="J158" s="8" t="n"/>
      <c r="K158" s="11">
        <f>IF($A158="","",SUMIFS(Ingresos!$F$2:$F$3001,Ingresos!$D$2:$D$3001,$A158))</f>
        <v/>
      </c>
      <c r="L158" s="11">
        <f>IF($A158="","",SUMIFS(Salidas!$E$2:$E$3001,Salidas!$B$2:$B$3001,$A158))</f>
        <v/>
      </c>
      <c r="M158" s="11">
        <f>IF($A158="","",N(J158)+K158-L158)</f>
        <v/>
      </c>
      <c r="N158" s="11">
        <f>IF(OR($A158="",I158=""),"",IF(M158&lt;=I158,"REPONER","OK"))</f>
        <v/>
      </c>
      <c r="O158" s="12">
        <f>IF($A158="","",M158*N(F158))</f>
        <v/>
      </c>
      <c r="P158" s="13">
        <f>IF($A158="","",IF(SUMPRODUCT(MAX((Ingresos!$D$2:$D$3001=$A158)*Ingresos!$A$2:$A$3001))=0,"",SUMPRODUCT(MAX((Ingresos!$D$2:$D$3001=$A158)*Ingresos!$A$2:$A$3001))))</f>
        <v/>
      </c>
      <c r="Q158" s="11">
        <f>IF($A158="","",SUMIFS(Salidas!$E$2:$E$3001,Salidas!$B$2:$B$3001,$A158,Salidas!$D$2:$D$3001,"Venta"))</f>
        <v/>
      </c>
      <c r="R158" s="14">
        <f>IF($A158="","",IF(Q158=0,"",M158/(Q158/Resumen!$C$5)))</f>
        <v/>
      </c>
      <c r="S158" s="12">
        <f>IF($A158="","",Q158*N(F158))</f>
        <v/>
      </c>
      <c r="T158" s="11">
        <f>IF($A158="","",SUMIFS(Salidas!$E$2:$E$3001,Salidas!$B$2:$B$3001,$A158,Salidas!$D$2:$D$3001,"Merma"))</f>
        <v/>
      </c>
      <c r="U158" s="12">
        <f>IF($A158="","",N(J158)*N(F158))</f>
        <v/>
      </c>
      <c r="V158" s="12">
        <f>IF(OR($A158="",G158=""),"",Q158*(G158/1.19-N(F158)))</f>
        <v/>
      </c>
    </row>
    <row r="159">
      <c r="A159" s="7" t="n"/>
      <c r="B159" s="7" t="n"/>
      <c r="C159" s="8" t="n"/>
      <c r="D159" s="8" t="n"/>
      <c r="E159" s="8" t="n"/>
      <c r="F159" s="9" t="n"/>
      <c r="G159" s="9" t="n"/>
      <c r="H159" s="10">
        <f>IF(OR(F159="",G159=""),"",(G159/1.19-F159)/(G159/1.19))</f>
        <v/>
      </c>
      <c r="I159" s="8" t="n"/>
      <c r="J159" s="8" t="n"/>
      <c r="K159" s="11">
        <f>IF($A159="","",SUMIFS(Ingresos!$F$2:$F$3001,Ingresos!$D$2:$D$3001,$A159))</f>
        <v/>
      </c>
      <c r="L159" s="11">
        <f>IF($A159="","",SUMIFS(Salidas!$E$2:$E$3001,Salidas!$B$2:$B$3001,$A159))</f>
        <v/>
      </c>
      <c r="M159" s="11">
        <f>IF($A159="","",N(J159)+K159-L159)</f>
        <v/>
      </c>
      <c r="N159" s="11">
        <f>IF(OR($A159="",I159=""),"",IF(M159&lt;=I159,"REPONER","OK"))</f>
        <v/>
      </c>
      <c r="O159" s="12">
        <f>IF($A159="","",M159*N(F159))</f>
        <v/>
      </c>
      <c r="P159" s="13">
        <f>IF($A159="","",IF(SUMPRODUCT(MAX((Ingresos!$D$2:$D$3001=$A159)*Ingresos!$A$2:$A$3001))=0,"",SUMPRODUCT(MAX((Ingresos!$D$2:$D$3001=$A159)*Ingresos!$A$2:$A$3001))))</f>
        <v/>
      </c>
      <c r="Q159" s="11">
        <f>IF($A159="","",SUMIFS(Salidas!$E$2:$E$3001,Salidas!$B$2:$B$3001,$A159,Salidas!$D$2:$D$3001,"Venta"))</f>
        <v/>
      </c>
      <c r="R159" s="14">
        <f>IF($A159="","",IF(Q159=0,"",M159/(Q159/Resumen!$C$5)))</f>
        <v/>
      </c>
      <c r="S159" s="12">
        <f>IF($A159="","",Q159*N(F159))</f>
        <v/>
      </c>
      <c r="T159" s="11">
        <f>IF($A159="","",SUMIFS(Salidas!$E$2:$E$3001,Salidas!$B$2:$B$3001,$A159,Salidas!$D$2:$D$3001,"Merma"))</f>
        <v/>
      </c>
      <c r="U159" s="12">
        <f>IF($A159="","",N(J159)*N(F159))</f>
        <v/>
      </c>
      <c r="V159" s="12">
        <f>IF(OR($A159="",G159=""),"",Q159*(G159/1.19-N(F159)))</f>
        <v/>
      </c>
    </row>
    <row r="160">
      <c r="A160" s="7" t="n"/>
      <c r="B160" s="7" t="n"/>
      <c r="C160" s="8" t="n"/>
      <c r="D160" s="8" t="n"/>
      <c r="E160" s="8" t="n"/>
      <c r="F160" s="9" t="n"/>
      <c r="G160" s="9" t="n"/>
      <c r="H160" s="10">
        <f>IF(OR(F160="",G160=""),"",(G160/1.19-F160)/(G160/1.19))</f>
        <v/>
      </c>
      <c r="I160" s="8" t="n"/>
      <c r="J160" s="8" t="n"/>
      <c r="K160" s="11">
        <f>IF($A160="","",SUMIFS(Ingresos!$F$2:$F$3001,Ingresos!$D$2:$D$3001,$A160))</f>
        <v/>
      </c>
      <c r="L160" s="11">
        <f>IF($A160="","",SUMIFS(Salidas!$E$2:$E$3001,Salidas!$B$2:$B$3001,$A160))</f>
        <v/>
      </c>
      <c r="M160" s="11">
        <f>IF($A160="","",N(J160)+K160-L160)</f>
        <v/>
      </c>
      <c r="N160" s="11">
        <f>IF(OR($A160="",I160=""),"",IF(M160&lt;=I160,"REPONER","OK"))</f>
        <v/>
      </c>
      <c r="O160" s="12">
        <f>IF($A160="","",M160*N(F160))</f>
        <v/>
      </c>
      <c r="P160" s="13">
        <f>IF($A160="","",IF(SUMPRODUCT(MAX((Ingresos!$D$2:$D$3001=$A160)*Ingresos!$A$2:$A$3001))=0,"",SUMPRODUCT(MAX((Ingresos!$D$2:$D$3001=$A160)*Ingresos!$A$2:$A$3001))))</f>
        <v/>
      </c>
      <c r="Q160" s="11">
        <f>IF($A160="","",SUMIFS(Salidas!$E$2:$E$3001,Salidas!$B$2:$B$3001,$A160,Salidas!$D$2:$D$3001,"Venta"))</f>
        <v/>
      </c>
      <c r="R160" s="14">
        <f>IF($A160="","",IF(Q160=0,"",M160/(Q160/Resumen!$C$5)))</f>
        <v/>
      </c>
      <c r="S160" s="12">
        <f>IF($A160="","",Q160*N(F160))</f>
        <v/>
      </c>
      <c r="T160" s="11">
        <f>IF($A160="","",SUMIFS(Salidas!$E$2:$E$3001,Salidas!$B$2:$B$3001,$A160,Salidas!$D$2:$D$3001,"Merma"))</f>
        <v/>
      </c>
      <c r="U160" s="12">
        <f>IF($A160="","",N(J160)*N(F160))</f>
        <v/>
      </c>
      <c r="V160" s="12">
        <f>IF(OR($A160="",G160=""),"",Q160*(G160/1.19-N(F160)))</f>
        <v/>
      </c>
    </row>
    <row r="161">
      <c r="A161" s="7" t="n"/>
      <c r="B161" s="7" t="n"/>
      <c r="C161" s="8" t="n"/>
      <c r="D161" s="8" t="n"/>
      <c r="E161" s="8" t="n"/>
      <c r="F161" s="9" t="n"/>
      <c r="G161" s="9" t="n"/>
      <c r="H161" s="10">
        <f>IF(OR(F161="",G161=""),"",(G161/1.19-F161)/(G161/1.19))</f>
        <v/>
      </c>
      <c r="I161" s="8" t="n"/>
      <c r="J161" s="8" t="n"/>
      <c r="K161" s="11">
        <f>IF($A161="","",SUMIFS(Ingresos!$F$2:$F$3001,Ingresos!$D$2:$D$3001,$A161))</f>
        <v/>
      </c>
      <c r="L161" s="11">
        <f>IF($A161="","",SUMIFS(Salidas!$E$2:$E$3001,Salidas!$B$2:$B$3001,$A161))</f>
        <v/>
      </c>
      <c r="M161" s="11">
        <f>IF($A161="","",N(J161)+K161-L161)</f>
        <v/>
      </c>
      <c r="N161" s="11">
        <f>IF(OR($A161="",I161=""),"",IF(M161&lt;=I161,"REPONER","OK"))</f>
        <v/>
      </c>
      <c r="O161" s="12">
        <f>IF($A161="","",M161*N(F161))</f>
        <v/>
      </c>
      <c r="P161" s="13">
        <f>IF($A161="","",IF(SUMPRODUCT(MAX((Ingresos!$D$2:$D$3001=$A161)*Ingresos!$A$2:$A$3001))=0,"",SUMPRODUCT(MAX((Ingresos!$D$2:$D$3001=$A161)*Ingresos!$A$2:$A$3001))))</f>
        <v/>
      </c>
      <c r="Q161" s="11">
        <f>IF($A161="","",SUMIFS(Salidas!$E$2:$E$3001,Salidas!$B$2:$B$3001,$A161,Salidas!$D$2:$D$3001,"Venta"))</f>
        <v/>
      </c>
      <c r="R161" s="14">
        <f>IF($A161="","",IF(Q161=0,"",M161/(Q161/Resumen!$C$5)))</f>
        <v/>
      </c>
      <c r="S161" s="12">
        <f>IF($A161="","",Q161*N(F161))</f>
        <v/>
      </c>
      <c r="T161" s="11">
        <f>IF($A161="","",SUMIFS(Salidas!$E$2:$E$3001,Salidas!$B$2:$B$3001,$A161,Salidas!$D$2:$D$3001,"Merma"))</f>
        <v/>
      </c>
      <c r="U161" s="12">
        <f>IF($A161="","",N(J161)*N(F161))</f>
        <v/>
      </c>
      <c r="V161" s="12">
        <f>IF(OR($A161="",G161=""),"",Q161*(G161/1.19-N(F161)))</f>
        <v/>
      </c>
    </row>
    <row r="162">
      <c r="A162" s="7" t="n"/>
      <c r="B162" s="7" t="n"/>
      <c r="C162" s="8" t="n"/>
      <c r="D162" s="8" t="n"/>
      <c r="E162" s="8" t="n"/>
      <c r="F162" s="9" t="n"/>
      <c r="G162" s="9" t="n"/>
      <c r="H162" s="10">
        <f>IF(OR(F162="",G162=""),"",(G162/1.19-F162)/(G162/1.19))</f>
        <v/>
      </c>
      <c r="I162" s="8" t="n"/>
      <c r="J162" s="8" t="n"/>
      <c r="K162" s="11">
        <f>IF($A162="","",SUMIFS(Ingresos!$F$2:$F$3001,Ingresos!$D$2:$D$3001,$A162))</f>
        <v/>
      </c>
      <c r="L162" s="11">
        <f>IF($A162="","",SUMIFS(Salidas!$E$2:$E$3001,Salidas!$B$2:$B$3001,$A162))</f>
        <v/>
      </c>
      <c r="M162" s="11">
        <f>IF($A162="","",N(J162)+K162-L162)</f>
        <v/>
      </c>
      <c r="N162" s="11">
        <f>IF(OR($A162="",I162=""),"",IF(M162&lt;=I162,"REPONER","OK"))</f>
        <v/>
      </c>
      <c r="O162" s="12">
        <f>IF($A162="","",M162*N(F162))</f>
        <v/>
      </c>
      <c r="P162" s="13">
        <f>IF($A162="","",IF(SUMPRODUCT(MAX((Ingresos!$D$2:$D$3001=$A162)*Ingresos!$A$2:$A$3001))=0,"",SUMPRODUCT(MAX((Ingresos!$D$2:$D$3001=$A162)*Ingresos!$A$2:$A$3001))))</f>
        <v/>
      </c>
      <c r="Q162" s="11">
        <f>IF($A162="","",SUMIFS(Salidas!$E$2:$E$3001,Salidas!$B$2:$B$3001,$A162,Salidas!$D$2:$D$3001,"Venta"))</f>
        <v/>
      </c>
      <c r="R162" s="14">
        <f>IF($A162="","",IF(Q162=0,"",M162/(Q162/Resumen!$C$5)))</f>
        <v/>
      </c>
      <c r="S162" s="12">
        <f>IF($A162="","",Q162*N(F162))</f>
        <v/>
      </c>
      <c r="T162" s="11">
        <f>IF($A162="","",SUMIFS(Salidas!$E$2:$E$3001,Salidas!$B$2:$B$3001,$A162,Salidas!$D$2:$D$3001,"Merma"))</f>
        <v/>
      </c>
      <c r="U162" s="12">
        <f>IF($A162="","",N(J162)*N(F162))</f>
        <v/>
      </c>
      <c r="V162" s="12">
        <f>IF(OR($A162="",G162=""),"",Q162*(G162/1.19-N(F162)))</f>
        <v/>
      </c>
    </row>
    <row r="163">
      <c r="A163" s="7" t="n"/>
      <c r="B163" s="7" t="n"/>
      <c r="C163" s="8" t="n"/>
      <c r="D163" s="8" t="n"/>
      <c r="E163" s="8" t="n"/>
      <c r="F163" s="9" t="n"/>
      <c r="G163" s="9" t="n"/>
      <c r="H163" s="10">
        <f>IF(OR(F163="",G163=""),"",(G163/1.19-F163)/(G163/1.19))</f>
        <v/>
      </c>
      <c r="I163" s="8" t="n"/>
      <c r="J163" s="8" t="n"/>
      <c r="K163" s="11">
        <f>IF($A163="","",SUMIFS(Ingresos!$F$2:$F$3001,Ingresos!$D$2:$D$3001,$A163))</f>
        <v/>
      </c>
      <c r="L163" s="11">
        <f>IF($A163="","",SUMIFS(Salidas!$E$2:$E$3001,Salidas!$B$2:$B$3001,$A163))</f>
        <v/>
      </c>
      <c r="M163" s="11">
        <f>IF($A163="","",N(J163)+K163-L163)</f>
        <v/>
      </c>
      <c r="N163" s="11">
        <f>IF(OR($A163="",I163=""),"",IF(M163&lt;=I163,"REPONER","OK"))</f>
        <v/>
      </c>
      <c r="O163" s="12">
        <f>IF($A163="","",M163*N(F163))</f>
        <v/>
      </c>
      <c r="P163" s="13">
        <f>IF($A163="","",IF(SUMPRODUCT(MAX((Ingresos!$D$2:$D$3001=$A163)*Ingresos!$A$2:$A$3001))=0,"",SUMPRODUCT(MAX((Ingresos!$D$2:$D$3001=$A163)*Ingresos!$A$2:$A$3001))))</f>
        <v/>
      </c>
      <c r="Q163" s="11">
        <f>IF($A163="","",SUMIFS(Salidas!$E$2:$E$3001,Salidas!$B$2:$B$3001,$A163,Salidas!$D$2:$D$3001,"Venta"))</f>
        <v/>
      </c>
      <c r="R163" s="14">
        <f>IF($A163="","",IF(Q163=0,"",M163/(Q163/Resumen!$C$5)))</f>
        <v/>
      </c>
      <c r="S163" s="12">
        <f>IF($A163="","",Q163*N(F163))</f>
        <v/>
      </c>
      <c r="T163" s="11">
        <f>IF($A163="","",SUMIFS(Salidas!$E$2:$E$3001,Salidas!$B$2:$B$3001,$A163,Salidas!$D$2:$D$3001,"Merma"))</f>
        <v/>
      </c>
      <c r="U163" s="12">
        <f>IF($A163="","",N(J163)*N(F163))</f>
        <v/>
      </c>
      <c r="V163" s="12">
        <f>IF(OR($A163="",G163=""),"",Q163*(G163/1.19-N(F163)))</f>
        <v/>
      </c>
    </row>
    <row r="164">
      <c r="A164" s="7" t="n"/>
      <c r="B164" s="7" t="n"/>
      <c r="C164" s="8" t="n"/>
      <c r="D164" s="8" t="n"/>
      <c r="E164" s="8" t="n"/>
      <c r="F164" s="9" t="n"/>
      <c r="G164" s="9" t="n"/>
      <c r="H164" s="10">
        <f>IF(OR(F164="",G164=""),"",(G164/1.19-F164)/(G164/1.19))</f>
        <v/>
      </c>
      <c r="I164" s="8" t="n"/>
      <c r="J164" s="8" t="n"/>
      <c r="K164" s="11">
        <f>IF($A164="","",SUMIFS(Ingresos!$F$2:$F$3001,Ingresos!$D$2:$D$3001,$A164))</f>
        <v/>
      </c>
      <c r="L164" s="11">
        <f>IF($A164="","",SUMIFS(Salidas!$E$2:$E$3001,Salidas!$B$2:$B$3001,$A164))</f>
        <v/>
      </c>
      <c r="M164" s="11">
        <f>IF($A164="","",N(J164)+K164-L164)</f>
        <v/>
      </c>
      <c r="N164" s="11">
        <f>IF(OR($A164="",I164=""),"",IF(M164&lt;=I164,"REPONER","OK"))</f>
        <v/>
      </c>
      <c r="O164" s="12">
        <f>IF($A164="","",M164*N(F164))</f>
        <v/>
      </c>
      <c r="P164" s="13">
        <f>IF($A164="","",IF(SUMPRODUCT(MAX((Ingresos!$D$2:$D$3001=$A164)*Ingresos!$A$2:$A$3001))=0,"",SUMPRODUCT(MAX((Ingresos!$D$2:$D$3001=$A164)*Ingresos!$A$2:$A$3001))))</f>
        <v/>
      </c>
      <c r="Q164" s="11">
        <f>IF($A164="","",SUMIFS(Salidas!$E$2:$E$3001,Salidas!$B$2:$B$3001,$A164,Salidas!$D$2:$D$3001,"Venta"))</f>
        <v/>
      </c>
      <c r="R164" s="14">
        <f>IF($A164="","",IF(Q164=0,"",M164/(Q164/Resumen!$C$5)))</f>
        <v/>
      </c>
      <c r="S164" s="12">
        <f>IF($A164="","",Q164*N(F164))</f>
        <v/>
      </c>
      <c r="T164" s="11">
        <f>IF($A164="","",SUMIFS(Salidas!$E$2:$E$3001,Salidas!$B$2:$B$3001,$A164,Salidas!$D$2:$D$3001,"Merma"))</f>
        <v/>
      </c>
      <c r="U164" s="12">
        <f>IF($A164="","",N(J164)*N(F164))</f>
        <v/>
      </c>
      <c r="V164" s="12">
        <f>IF(OR($A164="",G164=""),"",Q164*(G164/1.19-N(F164)))</f>
        <v/>
      </c>
    </row>
    <row r="165">
      <c r="A165" s="7" t="n"/>
      <c r="B165" s="7" t="n"/>
      <c r="C165" s="8" t="n"/>
      <c r="D165" s="8" t="n"/>
      <c r="E165" s="8" t="n"/>
      <c r="F165" s="9" t="n"/>
      <c r="G165" s="9" t="n"/>
      <c r="H165" s="10">
        <f>IF(OR(F165="",G165=""),"",(G165/1.19-F165)/(G165/1.19))</f>
        <v/>
      </c>
      <c r="I165" s="8" t="n"/>
      <c r="J165" s="8" t="n"/>
      <c r="K165" s="11">
        <f>IF($A165="","",SUMIFS(Ingresos!$F$2:$F$3001,Ingresos!$D$2:$D$3001,$A165))</f>
        <v/>
      </c>
      <c r="L165" s="11">
        <f>IF($A165="","",SUMIFS(Salidas!$E$2:$E$3001,Salidas!$B$2:$B$3001,$A165))</f>
        <v/>
      </c>
      <c r="M165" s="11">
        <f>IF($A165="","",N(J165)+K165-L165)</f>
        <v/>
      </c>
      <c r="N165" s="11">
        <f>IF(OR($A165="",I165=""),"",IF(M165&lt;=I165,"REPONER","OK"))</f>
        <v/>
      </c>
      <c r="O165" s="12">
        <f>IF($A165="","",M165*N(F165))</f>
        <v/>
      </c>
      <c r="P165" s="13">
        <f>IF($A165="","",IF(SUMPRODUCT(MAX((Ingresos!$D$2:$D$3001=$A165)*Ingresos!$A$2:$A$3001))=0,"",SUMPRODUCT(MAX((Ingresos!$D$2:$D$3001=$A165)*Ingresos!$A$2:$A$3001))))</f>
        <v/>
      </c>
      <c r="Q165" s="11">
        <f>IF($A165="","",SUMIFS(Salidas!$E$2:$E$3001,Salidas!$B$2:$B$3001,$A165,Salidas!$D$2:$D$3001,"Venta"))</f>
        <v/>
      </c>
      <c r="R165" s="14">
        <f>IF($A165="","",IF(Q165=0,"",M165/(Q165/Resumen!$C$5)))</f>
        <v/>
      </c>
      <c r="S165" s="12">
        <f>IF($A165="","",Q165*N(F165))</f>
        <v/>
      </c>
      <c r="T165" s="11">
        <f>IF($A165="","",SUMIFS(Salidas!$E$2:$E$3001,Salidas!$B$2:$B$3001,$A165,Salidas!$D$2:$D$3001,"Merma"))</f>
        <v/>
      </c>
      <c r="U165" s="12">
        <f>IF($A165="","",N(J165)*N(F165))</f>
        <v/>
      </c>
      <c r="V165" s="12">
        <f>IF(OR($A165="",G165=""),"",Q165*(G165/1.19-N(F165)))</f>
        <v/>
      </c>
    </row>
    <row r="166">
      <c r="A166" s="7" t="n"/>
      <c r="B166" s="7" t="n"/>
      <c r="C166" s="8" t="n"/>
      <c r="D166" s="8" t="n"/>
      <c r="E166" s="8" t="n"/>
      <c r="F166" s="9" t="n"/>
      <c r="G166" s="9" t="n"/>
      <c r="H166" s="10">
        <f>IF(OR(F166="",G166=""),"",(G166/1.19-F166)/(G166/1.19))</f>
        <v/>
      </c>
      <c r="I166" s="8" t="n"/>
      <c r="J166" s="8" t="n"/>
      <c r="K166" s="11">
        <f>IF($A166="","",SUMIFS(Ingresos!$F$2:$F$3001,Ingresos!$D$2:$D$3001,$A166))</f>
        <v/>
      </c>
      <c r="L166" s="11">
        <f>IF($A166="","",SUMIFS(Salidas!$E$2:$E$3001,Salidas!$B$2:$B$3001,$A166))</f>
        <v/>
      </c>
      <c r="M166" s="11">
        <f>IF($A166="","",N(J166)+K166-L166)</f>
        <v/>
      </c>
      <c r="N166" s="11">
        <f>IF(OR($A166="",I166=""),"",IF(M166&lt;=I166,"REPONER","OK"))</f>
        <v/>
      </c>
      <c r="O166" s="12">
        <f>IF($A166="","",M166*N(F166))</f>
        <v/>
      </c>
      <c r="P166" s="13">
        <f>IF($A166="","",IF(SUMPRODUCT(MAX((Ingresos!$D$2:$D$3001=$A166)*Ingresos!$A$2:$A$3001))=0,"",SUMPRODUCT(MAX((Ingresos!$D$2:$D$3001=$A166)*Ingresos!$A$2:$A$3001))))</f>
        <v/>
      </c>
      <c r="Q166" s="11">
        <f>IF($A166="","",SUMIFS(Salidas!$E$2:$E$3001,Salidas!$B$2:$B$3001,$A166,Salidas!$D$2:$D$3001,"Venta"))</f>
        <v/>
      </c>
      <c r="R166" s="14">
        <f>IF($A166="","",IF(Q166=0,"",M166/(Q166/Resumen!$C$5)))</f>
        <v/>
      </c>
      <c r="S166" s="12">
        <f>IF($A166="","",Q166*N(F166))</f>
        <v/>
      </c>
      <c r="T166" s="11">
        <f>IF($A166="","",SUMIFS(Salidas!$E$2:$E$3001,Salidas!$B$2:$B$3001,$A166,Salidas!$D$2:$D$3001,"Merma"))</f>
        <v/>
      </c>
      <c r="U166" s="12">
        <f>IF($A166="","",N(J166)*N(F166))</f>
        <v/>
      </c>
      <c r="V166" s="12">
        <f>IF(OR($A166="",G166=""),"",Q166*(G166/1.19-N(F166)))</f>
        <v/>
      </c>
    </row>
    <row r="167">
      <c r="A167" s="7" t="n"/>
      <c r="B167" s="7" t="n"/>
      <c r="C167" s="8" t="n"/>
      <c r="D167" s="8" t="n"/>
      <c r="E167" s="8" t="n"/>
      <c r="F167" s="9" t="n"/>
      <c r="G167" s="9" t="n"/>
      <c r="H167" s="10">
        <f>IF(OR(F167="",G167=""),"",(G167/1.19-F167)/(G167/1.19))</f>
        <v/>
      </c>
      <c r="I167" s="8" t="n"/>
      <c r="J167" s="8" t="n"/>
      <c r="K167" s="11">
        <f>IF($A167="","",SUMIFS(Ingresos!$F$2:$F$3001,Ingresos!$D$2:$D$3001,$A167))</f>
        <v/>
      </c>
      <c r="L167" s="11">
        <f>IF($A167="","",SUMIFS(Salidas!$E$2:$E$3001,Salidas!$B$2:$B$3001,$A167))</f>
        <v/>
      </c>
      <c r="M167" s="11">
        <f>IF($A167="","",N(J167)+K167-L167)</f>
        <v/>
      </c>
      <c r="N167" s="11">
        <f>IF(OR($A167="",I167=""),"",IF(M167&lt;=I167,"REPONER","OK"))</f>
        <v/>
      </c>
      <c r="O167" s="12">
        <f>IF($A167="","",M167*N(F167))</f>
        <v/>
      </c>
      <c r="P167" s="13">
        <f>IF($A167="","",IF(SUMPRODUCT(MAX((Ingresos!$D$2:$D$3001=$A167)*Ingresos!$A$2:$A$3001))=0,"",SUMPRODUCT(MAX((Ingresos!$D$2:$D$3001=$A167)*Ingresos!$A$2:$A$3001))))</f>
        <v/>
      </c>
      <c r="Q167" s="11">
        <f>IF($A167="","",SUMIFS(Salidas!$E$2:$E$3001,Salidas!$B$2:$B$3001,$A167,Salidas!$D$2:$D$3001,"Venta"))</f>
        <v/>
      </c>
      <c r="R167" s="14">
        <f>IF($A167="","",IF(Q167=0,"",M167/(Q167/Resumen!$C$5)))</f>
        <v/>
      </c>
      <c r="S167" s="12">
        <f>IF($A167="","",Q167*N(F167))</f>
        <v/>
      </c>
      <c r="T167" s="11">
        <f>IF($A167="","",SUMIFS(Salidas!$E$2:$E$3001,Salidas!$B$2:$B$3001,$A167,Salidas!$D$2:$D$3001,"Merma"))</f>
        <v/>
      </c>
      <c r="U167" s="12">
        <f>IF($A167="","",N(J167)*N(F167))</f>
        <v/>
      </c>
      <c r="V167" s="12">
        <f>IF(OR($A167="",G167=""),"",Q167*(G167/1.19-N(F167)))</f>
        <v/>
      </c>
    </row>
    <row r="168">
      <c r="A168" s="7" t="n"/>
      <c r="B168" s="7" t="n"/>
      <c r="C168" s="8" t="n"/>
      <c r="D168" s="8" t="n"/>
      <c r="E168" s="8" t="n"/>
      <c r="F168" s="9" t="n"/>
      <c r="G168" s="9" t="n"/>
      <c r="H168" s="10">
        <f>IF(OR(F168="",G168=""),"",(G168/1.19-F168)/(G168/1.19))</f>
        <v/>
      </c>
      <c r="I168" s="8" t="n"/>
      <c r="J168" s="8" t="n"/>
      <c r="K168" s="11">
        <f>IF($A168="","",SUMIFS(Ingresos!$F$2:$F$3001,Ingresos!$D$2:$D$3001,$A168))</f>
        <v/>
      </c>
      <c r="L168" s="11">
        <f>IF($A168="","",SUMIFS(Salidas!$E$2:$E$3001,Salidas!$B$2:$B$3001,$A168))</f>
        <v/>
      </c>
      <c r="M168" s="11">
        <f>IF($A168="","",N(J168)+K168-L168)</f>
        <v/>
      </c>
      <c r="N168" s="11">
        <f>IF(OR($A168="",I168=""),"",IF(M168&lt;=I168,"REPONER","OK"))</f>
        <v/>
      </c>
      <c r="O168" s="12">
        <f>IF($A168="","",M168*N(F168))</f>
        <v/>
      </c>
      <c r="P168" s="13">
        <f>IF($A168="","",IF(SUMPRODUCT(MAX((Ingresos!$D$2:$D$3001=$A168)*Ingresos!$A$2:$A$3001))=0,"",SUMPRODUCT(MAX((Ingresos!$D$2:$D$3001=$A168)*Ingresos!$A$2:$A$3001))))</f>
        <v/>
      </c>
      <c r="Q168" s="11">
        <f>IF($A168="","",SUMIFS(Salidas!$E$2:$E$3001,Salidas!$B$2:$B$3001,$A168,Salidas!$D$2:$D$3001,"Venta"))</f>
        <v/>
      </c>
      <c r="R168" s="14">
        <f>IF($A168="","",IF(Q168=0,"",M168/(Q168/Resumen!$C$5)))</f>
        <v/>
      </c>
      <c r="S168" s="12">
        <f>IF($A168="","",Q168*N(F168))</f>
        <v/>
      </c>
      <c r="T168" s="11">
        <f>IF($A168="","",SUMIFS(Salidas!$E$2:$E$3001,Salidas!$B$2:$B$3001,$A168,Salidas!$D$2:$D$3001,"Merma"))</f>
        <v/>
      </c>
      <c r="U168" s="12">
        <f>IF($A168="","",N(J168)*N(F168))</f>
        <v/>
      </c>
      <c r="V168" s="12">
        <f>IF(OR($A168="",G168=""),"",Q168*(G168/1.19-N(F168)))</f>
        <v/>
      </c>
    </row>
    <row r="169">
      <c r="A169" s="7" t="n"/>
      <c r="B169" s="7" t="n"/>
      <c r="C169" s="8" t="n"/>
      <c r="D169" s="8" t="n"/>
      <c r="E169" s="8" t="n"/>
      <c r="F169" s="9" t="n"/>
      <c r="G169" s="9" t="n"/>
      <c r="H169" s="10">
        <f>IF(OR(F169="",G169=""),"",(G169/1.19-F169)/(G169/1.19))</f>
        <v/>
      </c>
      <c r="I169" s="8" t="n"/>
      <c r="J169" s="8" t="n"/>
      <c r="K169" s="11">
        <f>IF($A169="","",SUMIFS(Ingresos!$F$2:$F$3001,Ingresos!$D$2:$D$3001,$A169))</f>
        <v/>
      </c>
      <c r="L169" s="11">
        <f>IF($A169="","",SUMIFS(Salidas!$E$2:$E$3001,Salidas!$B$2:$B$3001,$A169))</f>
        <v/>
      </c>
      <c r="M169" s="11">
        <f>IF($A169="","",N(J169)+K169-L169)</f>
        <v/>
      </c>
      <c r="N169" s="11">
        <f>IF(OR($A169="",I169=""),"",IF(M169&lt;=I169,"REPONER","OK"))</f>
        <v/>
      </c>
      <c r="O169" s="12">
        <f>IF($A169="","",M169*N(F169))</f>
        <v/>
      </c>
      <c r="P169" s="13">
        <f>IF($A169="","",IF(SUMPRODUCT(MAX((Ingresos!$D$2:$D$3001=$A169)*Ingresos!$A$2:$A$3001))=0,"",SUMPRODUCT(MAX((Ingresos!$D$2:$D$3001=$A169)*Ingresos!$A$2:$A$3001))))</f>
        <v/>
      </c>
      <c r="Q169" s="11">
        <f>IF($A169="","",SUMIFS(Salidas!$E$2:$E$3001,Salidas!$B$2:$B$3001,$A169,Salidas!$D$2:$D$3001,"Venta"))</f>
        <v/>
      </c>
      <c r="R169" s="14">
        <f>IF($A169="","",IF(Q169=0,"",M169/(Q169/Resumen!$C$5)))</f>
        <v/>
      </c>
      <c r="S169" s="12">
        <f>IF($A169="","",Q169*N(F169))</f>
        <v/>
      </c>
      <c r="T169" s="11">
        <f>IF($A169="","",SUMIFS(Salidas!$E$2:$E$3001,Salidas!$B$2:$B$3001,$A169,Salidas!$D$2:$D$3001,"Merma"))</f>
        <v/>
      </c>
      <c r="U169" s="12">
        <f>IF($A169="","",N(J169)*N(F169))</f>
        <v/>
      </c>
      <c r="V169" s="12">
        <f>IF(OR($A169="",G169=""),"",Q169*(G169/1.19-N(F169)))</f>
        <v/>
      </c>
    </row>
    <row r="170">
      <c r="A170" s="7" t="n"/>
      <c r="B170" s="7" t="n"/>
      <c r="C170" s="8" t="n"/>
      <c r="D170" s="8" t="n"/>
      <c r="E170" s="8" t="n"/>
      <c r="F170" s="9" t="n"/>
      <c r="G170" s="9" t="n"/>
      <c r="H170" s="10">
        <f>IF(OR(F170="",G170=""),"",(G170/1.19-F170)/(G170/1.19))</f>
        <v/>
      </c>
      <c r="I170" s="8" t="n"/>
      <c r="J170" s="8" t="n"/>
      <c r="K170" s="11">
        <f>IF($A170="","",SUMIFS(Ingresos!$F$2:$F$3001,Ingresos!$D$2:$D$3001,$A170))</f>
        <v/>
      </c>
      <c r="L170" s="11">
        <f>IF($A170="","",SUMIFS(Salidas!$E$2:$E$3001,Salidas!$B$2:$B$3001,$A170))</f>
        <v/>
      </c>
      <c r="M170" s="11">
        <f>IF($A170="","",N(J170)+K170-L170)</f>
        <v/>
      </c>
      <c r="N170" s="11">
        <f>IF(OR($A170="",I170=""),"",IF(M170&lt;=I170,"REPONER","OK"))</f>
        <v/>
      </c>
      <c r="O170" s="12">
        <f>IF($A170="","",M170*N(F170))</f>
        <v/>
      </c>
      <c r="P170" s="13">
        <f>IF($A170="","",IF(SUMPRODUCT(MAX((Ingresos!$D$2:$D$3001=$A170)*Ingresos!$A$2:$A$3001))=0,"",SUMPRODUCT(MAX((Ingresos!$D$2:$D$3001=$A170)*Ingresos!$A$2:$A$3001))))</f>
        <v/>
      </c>
      <c r="Q170" s="11">
        <f>IF($A170="","",SUMIFS(Salidas!$E$2:$E$3001,Salidas!$B$2:$B$3001,$A170,Salidas!$D$2:$D$3001,"Venta"))</f>
        <v/>
      </c>
      <c r="R170" s="14">
        <f>IF($A170="","",IF(Q170=0,"",M170/(Q170/Resumen!$C$5)))</f>
        <v/>
      </c>
      <c r="S170" s="12">
        <f>IF($A170="","",Q170*N(F170))</f>
        <v/>
      </c>
      <c r="T170" s="11">
        <f>IF($A170="","",SUMIFS(Salidas!$E$2:$E$3001,Salidas!$B$2:$B$3001,$A170,Salidas!$D$2:$D$3001,"Merma"))</f>
        <v/>
      </c>
      <c r="U170" s="12">
        <f>IF($A170="","",N(J170)*N(F170))</f>
        <v/>
      </c>
      <c r="V170" s="12">
        <f>IF(OR($A170="",G170=""),"",Q170*(G170/1.19-N(F170)))</f>
        <v/>
      </c>
    </row>
    <row r="171">
      <c r="A171" s="7" t="n"/>
      <c r="B171" s="7" t="n"/>
      <c r="C171" s="8" t="n"/>
      <c r="D171" s="8" t="n"/>
      <c r="E171" s="8" t="n"/>
      <c r="F171" s="9" t="n"/>
      <c r="G171" s="9" t="n"/>
      <c r="H171" s="10">
        <f>IF(OR(F171="",G171=""),"",(G171/1.19-F171)/(G171/1.19))</f>
        <v/>
      </c>
      <c r="I171" s="8" t="n"/>
      <c r="J171" s="8" t="n"/>
      <c r="K171" s="11">
        <f>IF($A171="","",SUMIFS(Ingresos!$F$2:$F$3001,Ingresos!$D$2:$D$3001,$A171))</f>
        <v/>
      </c>
      <c r="L171" s="11">
        <f>IF($A171="","",SUMIFS(Salidas!$E$2:$E$3001,Salidas!$B$2:$B$3001,$A171))</f>
        <v/>
      </c>
      <c r="M171" s="11">
        <f>IF($A171="","",N(J171)+K171-L171)</f>
        <v/>
      </c>
      <c r="N171" s="11">
        <f>IF(OR($A171="",I171=""),"",IF(M171&lt;=I171,"REPONER","OK"))</f>
        <v/>
      </c>
      <c r="O171" s="12">
        <f>IF($A171="","",M171*N(F171))</f>
        <v/>
      </c>
      <c r="P171" s="13">
        <f>IF($A171="","",IF(SUMPRODUCT(MAX((Ingresos!$D$2:$D$3001=$A171)*Ingresos!$A$2:$A$3001))=0,"",SUMPRODUCT(MAX((Ingresos!$D$2:$D$3001=$A171)*Ingresos!$A$2:$A$3001))))</f>
        <v/>
      </c>
      <c r="Q171" s="11">
        <f>IF($A171="","",SUMIFS(Salidas!$E$2:$E$3001,Salidas!$B$2:$B$3001,$A171,Salidas!$D$2:$D$3001,"Venta"))</f>
        <v/>
      </c>
      <c r="R171" s="14">
        <f>IF($A171="","",IF(Q171=0,"",M171/(Q171/Resumen!$C$5)))</f>
        <v/>
      </c>
      <c r="S171" s="12">
        <f>IF($A171="","",Q171*N(F171))</f>
        <v/>
      </c>
      <c r="T171" s="11">
        <f>IF($A171="","",SUMIFS(Salidas!$E$2:$E$3001,Salidas!$B$2:$B$3001,$A171,Salidas!$D$2:$D$3001,"Merma"))</f>
        <v/>
      </c>
      <c r="U171" s="12">
        <f>IF($A171="","",N(J171)*N(F171))</f>
        <v/>
      </c>
      <c r="V171" s="12">
        <f>IF(OR($A171="",G171=""),"",Q171*(G171/1.19-N(F171)))</f>
        <v/>
      </c>
    </row>
    <row r="172">
      <c r="A172" s="7" t="n"/>
      <c r="B172" s="7" t="n"/>
      <c r="C172" s="8" t="n"/>
      <c r="D172" s="8" t="n"/>
      <c r="E172" s="8" t="n"/>
      <c r="F172" s="9" t="n"/>
      <c r="G172" s="9" t="n"/>
      <c r="H172" s="10">
        <f>IF(OR(F172="",G172=""),"",(G172/1.19-F172)/(G172/1.19))</f>
        <v/>
      </c>
      <c r="I172" s="8" t="n"/>
      <c r="J172" s="8" t="n"/>
      <c r="K172" s="11">
        <f>IF($A172="","",SUMIFS(Ingresos!$F$2:$F$3001,Ingresos!$D$2:$D$3001,$A172))</f>
        <v/>
      </c>
      <c r="L172" s="11">
        <f>IF($A172="","",SUMIFS(Salidas!$E$2:$E$3001,Salidas!$B$2:$B$3001,$A172))</f>
        <v/>
      </c>
      <c r="M172" s="11">
        <f>IF($A172="","",N(J172)+K172-L172)</f>
        <v/>
      </c>
      <c r="N172" s="11">
        <f>IF(OR($A172="",I172=""),"",IF(M172&lt;=I172,"REPONER","OK"))</f>
        <v/>
      </c>
      <c r="O172" s="12">
        <f>IF($A172="","",M172*N(F172))</f>
        <v/>
      </c>
      <c r="P172" s="13">
        <f>IF($A172="","",IF(SUMPRODUCT(MAX((Ingresos!$D$2:$D$3001=$A172)*Ingresos!$A$2:$A$3001))=0,"",SUMPRODUCT(MAX((Ingresos!$D$2:$D$3001=$A172)*Ingresos!$A$2:$A$3001))))</f>
        <v/>
      </c>
      <c r="Q172" s="11">
        <f>IF($A172="","",SUMIFS(Salidas!$E$2:$E$3001,Salidas!$B$2:$B$3001,$A172,Salidas!$D$2:$D$3001,"Venta"))</f>
        <v/>
      </c>
      <c r="R172" s="14">
        <f>IF($A172="","",IF(Q172=0,"",M172/(Q172/Resumen!$C$5)))</f>
        <v/>
      </c>
      <c r="S172" s="12">
        <f>IF($A172="","",Q172*N(F172))</f>
        <v/>
      </c>
      <c r="T172" s="11">
        <f>IF($A172="","",SUMIFS(Salidas!$E$2:$E$3001,Salidas!$B$2:$B$3001,$A172,Salidas!$D$2:$D$3001,"Merma"))</f>
        <v/>
      </c>
      <c r="U172" s="12">
        <f>IF($A172="","",N(J172)*N(F172))</f>
        <v/>
      </c>
      <c r="V172" s="12">
        <f>IF(OR($A172="",G172=""),"",Q172*(G172/1.19-N(F172)))</f>
        <v/>
      </c>
    </row>
    <row r="173">
      <c r="A173" s="7" t="n"/>
      <c r="B173" s="7" t="n"/>
      <c r="C173" s="8" t="n"/>
      <c r="D173" s="8" t="n"/>
      <c r="E173" s="8" t="n"/>
      <c r="F173" s="9" t="n"/>
      <c r="G173" s="9" t="n"/>
      <c r="H173" s="10">
        <f>IF(OR(F173="",G173=""),"",(G173/1.19-F173)/(G173/1.19))</f>
        <v/>
      </c>
      <c r="I173" s="8" t="n"/>
      <c r="J173" s="8" t="n"/>
      <c r="K173" s="11">
        <f>IF($A173="","",SUMIFS(Ingresos!$F$2:$F$3001,Ingresos!$D$2:$D$3001,$A173))</f>
        <v/>
      </c>
      <c r="L173" s="11">
        <f>IF($A173="","",SUMIFS(Salidas!$E$2:$E$3001,Salidas!$B$2:$B$3001,$A173))</f>
        <v/>
      </c>
      <c r="M173" s="11">
        <f>IF($A173="","",N(J173)+K173-L173)</f>
        <v/>
      </c>
      <c r="N173" s="11">
        <f>IF(OR($A173="",I173=""),"",IF(M173&lt;=I173,"REPONER","OK"))</f>
        <v/>
      </c>
      <c r="O173" s="12">
        <f>IF($A173="","",M173*N(F173))</f>
        <v/>
      </c>
      <c r="P173" s="13">
        <f>IF($A173="","",IF(SUMPRODUCT(MAX((Ingresos!$D$2:$D$3001=$A173)*Ingresos!$A$2:$A$3001))=0,"",SUMPRODUCT(MAX((Ingresos!$D$2:$D$3001=$A173)*Ingresos!$A$2:$A$3001))))</f>
        <v/>
      </c>
      <c r="Q173" s="11">
        <f>IF($A173="","",SUMIFS(Salidas!$E$2:$E$3001,Salidas!$B$2:$B$3001,$A173,Salidas!$D$2:$D$3001,"Venta"))</f>
        <v/>
      </c>
      <c r="R173" s="14">
        <f>IF($A173="","",IF(Q173=0,"",M173/(Q173/Resumen!$C$5)))</f>
        <v/>
      </c>
      <c r="S173" s="12">
        <f>IF($A173="","",Q173*N(F173))</f>
        <v/>
      </c>
      <c r="T173" s="11">
        <f>IF($A173="","",SUMIFS(Salidas!$E$2:$E$3001,Salidas!$B$2:$B$3001,$A173,Salidas!$D$2:$D$3001,"Merma"))</f>
        <v/>
      </c>
      <c r="U173" s="12">
        <f>IF($A173="","",N(J173)*N(F173))</f>
        <v/>
      </c>
      <c r="V173" s="12">
        <f>IF(OR($A173="",G173=""),"",Q173*(G173/1.19-N(F173)))</f>
        <v/>
      </c>
    </row>
    <row r="174">
      <c r="A174" s="7" t="n"/>
      <c r="B174" s="7" t="n"/>
      <c r="C174" s="8" t="n"/>
      <c r="D174" s="8" t="n"/>
      <c r="E174" s="8" t="n"/>
      <c r="F174" s="9" t="n"/>
      <c r="G174" s="9" t="n"/>
      <c r="H174" s="10">
        <f>IF(OR(F174="",G174=""),"",(G174/1.19-F174)/(G174/1.19))</f>
        <v/>
      </c>
      <c r="I174" s="8" t="n"/>
      <c r="J174" s="8" t="n"/>
      <c r="K174" s="11">
        <f>IF($A174="","",SUMIFS(Ingresos!$F$2:$F$3001,Ingresos!$D$2:$D$3001,$A174))</f>
        <v/>
      </c>
      <c r="L174" s="11">
        <f>IF($A174="","",SUMIFS(Salidas!$E$2:$E$3001,Salidas!$B$2:$B$3001,$A174))</f>
        <v/>
      </c>
      <c r="M174" s="11">
        <f>IF($A174="","",N(J174)+K174-L174)</f>
        <v/>
      </c>
      <c r="N174" s="11">
        <f>IF(OR($A174="",I174=""),"",IF(M174&lt;=I174,"REPONER","OK"))</f>
        <v/>
      </c>
      <c r="O174" s="12">
        <f>IF($A174="","",M174*N(F174))</f>
        <v/>
      </c>
      <c r="P174" s="13">
        <f>IF($A174="","",IF(SUMPRODUCT(MAX((Ingresos!$D$2:$D$3001=$A174)*Ingresos!$A$2:$A$3001))=0,"",SUMPRODUCT(MAX((Ingresos!$D$2:$D$3001=$A174)*Ingresos!$A$2:$A$3001))))</f>
        <v/>
      </c>
      <c r="Q174" s="11">
        <f>IF($A174="","",SUMIFS(Salidas!$E$2:$E$3001,Salidas!$B$2:$B$3001,$A174,Salidas!$D$2:$D$3001,"Venta"))</f>
        <v/>
      </c>
      <c r="R174" s="14">
        <f>IF($A174="","",IF(Q174=0,"",M174/(Q174/Resumen!$C$5)))</f>
        <v/>
      </c>
      <c r="S174" s="12">
        <f>IF($A174="","",Q174*N(F174))</f>
        <v/>
      </c>
      <c r="T174" s="11">
        <f>IF($A174="","",SUMIFS(Salidas!$E$2:$E$3001,Salidas!$B$2:$B$3001,$A174,Salidas!$D$2:$D$3001,"Merma"))</f>
        <v/>
      </c>
      <c r="U174" s="12">
        <f>IF($A174="","",N(J174)*N(F174))</f>
        <v/>
      </c>
      <c r="V174" s="12">
        <f>IF(OR($A174="",G174=""),"",Q174*(G174/1.19-N(F174)))</f>
        <v/>
      </c>
    </row>
    <row r="175">
      <c r="A175" s="7" t="n"/>
      <c r="B175" s="7" t="n"/>
      <c r="C175" s="8" t="n"/>
      <c r="D175" s="8" t="n"/>
      <c r="E175" s="8" t="n"/>
      <c r="F175" s="9" t="n"/>
      <c r="G175" s="9" t="n"/>
      <c r="H175" s="10">
        <f>IF(OR(F175="",G175=""),"",(G175/1.19-F175)/(G175/1.19))</f>
        <v/>
      </c>
      <c r="I175" s="8" t="n"/>
      <c r="J175" s="8" t="n"/>
      <c r="K175" s="11">
        <f>IF($A175="","",SUMIFS(Ingresos!$F$2:$F$3001,Ingresos!$D$2:$D$3001,$A175))</f>
        <v/>
      </c>
      <c r="L175" s="11">
        <f>IF($A175="","",SUMIFS(Salidas!$E$2:$E$3001,Salidas!$B$2:$B$3001,$A175))</f>
        <v/>
      </c>
      <c r="M175" s="11">
        <f>IF($A175="","",N(J175)+K175-L175)</f>
        <v/>
      </c>
      <c r="N175" s="11">
        <f>IF(OR($A175="",I175=""),"",IF(M175&lt;=I175,"REPONER","OK"))</f>
        <v/>
      </c>
      <c r="O175" s="12">
        <f>IF($A175="","",M175*N(F175))</f>
        <v/>
      </c>
      <c r="P175" s="13">
        <f>IF($A175="","",IF(SUMPRODUCT(MAX((Ingresos!$D$2:$D$3001=$A175)*Ingresos!$A$2:$A$3001))=0,"",SUMPRODUCT(MAX((Ingresos!$D$2:$D$3001=$A175)*Ingresos!$A$2:$A$3001))))</f>
        <v/>
      </c>
      <c r="Q175" s="11">
        <f>IF($A175="","",SUMIFS(Salidas!$E$2:$E$3001,Salidas!$B$2:$B$3001,$A175,Salidas!$D$2:$D$3001,"Venta"))</f>
        <v/>
      </c>
      <c r="R175" s="14">
        <f>IF($A175="","",IF(Q175=0,"",M175/(Q175/Resumen!$C$5)))</f>
        <v/>
      </c>
      <c r="S175" s="12">
        <f>IF($A175="","",Q175*N(F175))</f>
        <v/>
      </c>
      <c r="T175" s="11">
        <f>IF($A175="","",SUMIFS(Salidas!$E$2:$E$3001,Salidas!$B$2:$B$3001,$A175,Salidas!$D$2:$D$3001,"Merma"))</f>
        <v/>
      </c>
      <c r="U175" s="12">
        <f>IF($A175="","",N(J175)*N(F175))</f>
        <v/>
      </c>
      <c r="V175" s="12">
        <f>IF(OR($A175="",G175=""),"",Q175*(G175/1.19-N(F175)))</f>
        <v/>
      </c>
    </row>
    <row r="176">
      <c r="A176" s="7" t="n"/>
      <c r="B176" s="7" t="n"/>
      <c r="C176" s="8" t="n"/>
      <c r="D176" s="8" t="n"/>
      <c r="E176" s="8" t="n"/>
      <c r="F176" s="9" t="n"/>
      <c r="G176" s="9" t="n"/>
      <c r="H176" s="10">
        <f>IF(OR(F176="",G176=""),"",(G176/1.19-F176)/(G176/1.19))</f>
        <v/>
      </c>
      <c r="I176" s="8" t="n"/>
      <c r="J176" s="8" t="n"/>
      <c r="K176" s="11">
        <f>IF($A176="","",SUMIFS(Ingresos!$F$2:$F$3001,Ingresos!$D$2:$D$3001,$A176))</f>
        <v/>
      </c>
      <c r="L176" s="11">
        <f>IF($A176="","",SUMIFS(Salidas!$E$2:$E$3001,Salidas!$B$2:$B$3001,$A176))</f>
        <v/>
      </c>
      <c r="M176" s="11">
        <f>IF($A176="","",N(J176)+K176-L176)</f>
        <v/>
      </c>
      <c r="N176" s="11">
        <f>IF(OR($A176="",I176=""),"",IF(M176&lt;=I176,"REPONER","OK"))</f>
        <v/>
      </c>
      <c r="O176" s="12">
        <f>IF($A176="","",M176*N(F176))</f>
        <v/>
      </c>
      <c r="P176" s="13">
        <f>IF($A176="","",IF(SUMPRODUCT(MAX((Ingresos!$D$2:$D$3001=$A176)*Ingresos!$A$2:$A$3001))=0,"",SUMPRODUCT(MAX((Ingresos!$D$2:$D$3001=$A176)*Ingresos!$A$2:$A$3001))))</f>
        <v/>
      </c>
      <c r="Q176" s="11">
        <f>IF($A176="","",SUMIFS(Salidas!$E$2:$E$3001,Salidas!$B$2:$B$3001,$A176,Salidas!$D$2:$D$3001,"Venta"))</f>
        <v/>
      </c>
      <c r="R176" s="14">
        <f>IF($A176="","",IF(Q176=0,"",M176/(Q176/Resumen!$C$5)))</f>
        <v/>
      </c>
      <c r="S176" s="12">
        <f>IF($A176="","",Q176*N(F176))</f>
        <v/>
      </c>
      <c r="T176" s="11">
        <f>IF($A176="","",SUMIFS(Salidas!$E$2:$E$3001,Salidas!$B$2:$B$3001,$A176,Salidas!$D$2:$D$3001,"Merma"))</f>
        <v/>
      </c>
      <c r="U176" s="12">
        <f>IF($A176="","",N(J176)*N(F176))</f>
        <v/>
      </c>
      <c r="V176" s="12">
        <f>IF(OR($A176="",G176=""),"",Q176*(G176/1.19-N(F176)))</f>
        <v/>
      </c>
    </row>
    <row r="177">
      <c r="A177" s="7" t="n"/>
      <c r="B177" s="7" t="n"/>
      <c r="C177" s="8" t="n"/>
      <c r="D177" s="8" t="n"/>
      <c r="E177" s="8" t="n"/>
      <c r="F177" s="9" t="n"/>
      <c r="G177" s="9" t="n"/>
      <c r="H177" s="10">
        <f>IF(OR(F177="",G177=""),"",(G177/1.19-F177)/(G177/1.19))</f>
        <v/>
      </c>
      <c r="I177" s="8" t="n"/>
      <c r="J177" s="8" t="n"/>
      <c r="K177" s="11">
        <f>IF($A177="","",SUMIFS(Ingresos!$F$2:$F$3001,Ingresos!$D$2:$D$3001,$A177))</f>
        <v/>
      </c>
      <c r="L177" s="11">
        <f>IF($A177="","",SUMIFS(Salidas!$E$2:$E$3001,Salidas!$B$2:$B$3001,$A177))</f>
        <v/>
      </c>
      <c r="M177" s="11">
        <f>IF($A177="","",N(J177)+K177-L177)</f>
        <v/>
      </c>
      <c r="N177" s="11">
        <f>IF(OR($A177="",I177=""),"",IF(M177&lt;=I177,"REPONER","OK"))</f>
        <v/>
      </c>
      <c r="O177" s="12">
        <f>IF($A177="","",M177*N(F177))</f>
        <v/>
      </c>
      <c r="P177" s="13">
        <f>IF($A177="","",IF(SUMPRODUCT(MAX((Ingresos!$D$2:$D$3001=$A177)*Ingresos!$A$2:$A$3001))=0,"",SUMPRODUCT(MAX((Ingresos!$D$2:$D$3001=$A177)*Ingresos!$A$2:$A$3001))))</f>
        <v/>
      </c>
      <c r="Q177" s="11">
        <f>IF($A177="","",SUMIFS(Salidas!$E$2:$E$3001,Salidas!$B$2:$B$3001,$A177,Salidas!$D$2:$D$3001,"Venta"))</f>
        <v/>
      </c>
      <c r="R177" s="14">
        <f>IF($A177="","",IF(Q177=0,"",M177/(Q177/Resumen!$C$5)))</f>
        <v/>
      </c>
      <c r="S177" s="12">
        <f>IF($A177="","",Q177*N(F177))</f>
        <v/>
      </c>
      <c r="T177" s="11">
        <f>IF($A177="","",SUMIFS(Salidas!$E$2:$E$3001,Salidas!$B$2:$B$3001,$A177,Salidas!$D$2:$D$3001,"Merma"))</f>
        <v/>
      </c>
      <c r="U177" s="12">
        <f>IF($A177="","",N(J177)*N(F177))</f>
        <v/>
      </c>
      <c r="V177" s="12">
        <f>IF(OR($A177="",G177=""),"",Q177*(G177/1.19-N(F177)))</f>
        <v/>
      </c>
    </row>
    <row r="178">
      <c r="A178" s="7" t="n"/>
      <c r="B178" s="7" t="n"/>
      <c r="C178" s="8" t="n"/>
      <c r="D178" s="8" t="n"/>
      <c r="E178" s="8" t="n"/>
      <c r="F178" s="9" t="n"/>
      <c r="G178" s="9" t="n"/>
      <c r="H178" s="10">
        <f>IF(OR(F178="",G178=""),"",(G178/1.19-F178)/(G178/1.19))</f>
        <v/>
      </c>
      <c r="I178" s="8" t="n"/>
      <c r="J178" s="8" t="n"/>
      <c r="K178" s="11">
        <f>IF($A178="","",SUMIFS(Ingresos!$F$2:$F$3001,Ingresos!$D$2:$D$3001,$A178))</f>
        <v/>
      </c>
      <c r="L178" s="11">
        <f>IF($A178="","",SUMIFS(Salidas!$E$2:$E$3001,Salidas!$B$2:$B$3001,$A178))</f>
        <v/>
      </c>
      <c r="M178" s="11">
        <f>IF($A178="","",N(J178)+K178-L178)</f>
        <v/>
      </c>
      <c r="N178" s="11">
        <f>IF(OR($A178="",I178=""),"",IF(M178&lt;=I178,"REPONER","OK"))</f>
        <v/>
      </c>
      <c r="O178" s="12">
        <f>IF($A178="","",M178*N(F178))</f>
        <v/>
      </c>
      <c r="P178" s="13">
        <f>IF($A178="","",IF(SUMPRODUCT(MAX((Ingresos!$D$2:$D$3001=$A178)*Ingresos!$A$2:$A$3001))=0,"",SUMPRODUCT(MAX((Ingresos!$D$2:$D$3001=$A178)*Ingresos!$A$2:$A$3001))))</f>
        <v/>
      </c>
      <c r="Q178" s="11">
        <f>IF($A178="","",SUMIFS(Salidas!$E$2:$E$3001,Salidas!$B$2:$B$3001,$A178,Salidas!$D$2:$D$3001,"Venta"))</f>
        <v/>
      </c>
      <c r="R178" s="14">
        <f>IF($A178="","",IF(Q178=0,"",M178/(Q178/Resumen!$C$5)))</f>
        <v/>
      </c>
      <c r="S178" s="12">
        <f>IF($A178="","",Q178*N(F178))</f>
        <v/>
      </c>
      <c r="T178" s="11">
        <f>IF($A178="","",SUMIFS(Salidas!$E$2:$E$3001,Salidas!$B$2:$B$3001,$A178,Salidas!$D$2:$D$3001,"Merma"))</f>
        <v/>
      </c>
      <c r="U178" s="12">
        <f>IF($A178="","",N(J178)*N(F178))</f>
        <v/>
      </c>
      <c r="V178" s="12">
        <f>IF(OR($A178="",G178=""),"",Q178*(G178/1.19-N(F178)))</f>
        <v/>
      </c>
    </row>
    <row r="179">
      <c r="A179" s="7" t="n"/>
      <c r="B179" s="7" t="n"/>
      <c r="C179" s="8" t="n"/>
      <c r="D179" s="8" t="n"/>
      <c r="E179" s="8" t="n"/>
      <c r="F179" s="9" t="n"/>
      <c r="G179" s="9" t="n"/>
      <c r="H179" s="10">
        <f>IF(OR(F179="",G179=""),"",(G179/1.19-F179)/(G179/1.19))</f>
        <v/>
      </c>
      <c r="I179" s="8" t="n"/>
      <c r="J179" s="8" t="n"/>
      <c r="K179" s="11">
        <f>IF($A179="","",SUMIFS(Ingresos!$F$2:$F$3001,Ingresos!$D$2:$D$3001,$A179))</f>
        <v/>
      </c>
      <c r="L179" s="11">
        <f>IF($A179="","",SUMIFS(Salidas!$E$2:$E$3001,Salidas!$B$2:$B$3001,$A179))</f>
        <v/>
      </c>
      <c r="M179" s="11">
        <f>IF($A179="","",N(J179)+K179-L179)</f>
        <v/>
      </c>
      <c r="N179" s="11">
        <f>IF(OR($A179="",I179=""),"",IF(M179&lt;=I179,"REPONER","OK"))</f>
        <v/>
      </c>
      <c r="O179" s="12">
        <f>IF($A179="","",M179*N(F179))</f>
        <v/>
      </c>
      <c r="P179" s="13">
        <f>IF($A179="","",IF(SUMPRODUCT(MAX((Ingresos!$D$2:$D$3001=$A179)*Ingresos!$A$2:$A$3001))=0,"",SUMPRODUCT(MAX((Ingresos!$D$2:$D$3001=$A179)*Ingresos!$A$2:$A$3001))))</f>
        <v/>
      </c>
      <c r="Q179" s="11">
        <f>IF($A179="","",SUMIFS(Salidas!$E$2:$E$3001,Salidas!$B$2:$B$3001,$A179,Salidas!$D$2:$D$3001,"Venta"))</f>
        <v/>
      </c>
      <c r="R179" s="14">
        <f>IF($A179="","",IF(Q179=0,"",M179/(Q179/Resumen!$C$5)))</f>
        <v/>
      </c>
      <c r="S179" s="12">
        <f>IF($A179="","",Q179*N(F179))</f>
        <v/>
      </c>
      <c r="T179" s="11">
        <f>IF($A179="","",SUMIFS(Salidas!$E$2:$E$3001,Salidas!$B$2:$B$3001,$A179,Salidas!$D$2:$D$3001,"Merma"))</f>
        <v/>
      </c>
      <c r="U179" s="12">
        <f>IF($A179="","",N(J179)*N(F179))</f>
        <v/>
      </c>
      <c r="V179" s="12">
        <f>IF(OR($A179="",G179=""),"",Q179*(G179/1.19-N(F179)))</f>
        <v/>
      </c>
    </row>
    <row r="180">
      <c r="A180" s="7" t="n"/>
      <c r="B180" s="7" t="n"/>
      <c r="C180" s="8" t="n"/>
      <c r="D180" s="8" t="n"/>
      <c r="E180" s="8" t="n"/>
      <c r="F180" s="9" t="n"/>
      <c r="G180" s="9" t="n"/>
      <c r="H180" s="10">
        <f>IF(OR(F180="",G180=""),"",(G180/1.19-F180)/(G180/1.19))</f>
        <v/>
      </c>
      <c r="I180" s="8" t="n"/>
      <c r="J180" s="8" t="n"/>
      <c r="K180" s="11">
        <f>IF($A180="","",SUMIFS(Ingresos!$F$2:$F$3001,Ingresos!$D$2:$D$3001,$A180))</f>
        <v/>
      </c>
      <c r="L180" s="11">
        <f>IF($A180="","",SUMIFS(Salidas!$E$2:$E$3001,Salidas!$B$2:$B$3001,$A180))</f>
        <v/>
      </c>
      <c r="M180" s="11">
        <f>IF($A180="","",N(J180)+K180-L180)</f>
        <v/>
      </c>
      <c r="N180" s="11">
        <f>IF(OR($A180="",I180=""),"",IF(M180&lt;=I180,"REPONER","OK"))</f>
        <v/>
      </c>
      <c r="O180" s="12">
        <f>IF($A180="","",M180*N(F180))</f>
        <v/>
      </c>
      <c r="P180" s="13">
        <f>IF($A180="","",IF(SUMPRODUCT(MAX((Ingresos!$D$2:$D$3001=$A180)*Ingresos!$A$2:$A$3001))=0,"",SUMPRODUCT(MAX((Ingresos!$D$2:$D$3001=$A180)*Ingresos!$A$2:$A$3001))))</f>
        <v/>
      </c>
      <c r="Q180" s="11">
        <f>IF($A180="","",SUMIFS(Salidas!$E$2:$E$3001,Salidas!$B$2:$B$3001,$A180,Salidas!$D$2:$D$3001,"Venta"))</f>
        <v/>
      </c>
      <c r="R180" s="14">
        <f>IF($A180="","",IF(Q180=0,"",M180/(Q180/Resumen!$C$5)))</f>
        <v/>
      </c>
      <c r="S180" s="12">
        <f>IF($A180="","",Q180*N(F180))</f>
        <v/>
      </c>
      <c r="T180" s="11">
        <f>IF($A180="","",SUMIFS(Salidas!$E$2:$E$3001,Salidas!$B$2:$B$3001,$A180,Salidas!$D$2:$D$3001,"Merma"))</f>
        <v/>
      </c>
      <c r="U180" s="12">
        <f>IF($A180="","",N(J180)*N(F180))</f>
        <v/>
      </c>
      <c r="V180" s="12">
        <f>IF(OR($A180="",G180=""),"",Q180*(G180/1.19-N(F180)))</f>
        <v/>
      </c>
    </row>
    <row r="181">
      <c r="A181" s="7" t="n"/>
      <c r="B181" s="7" t="n"/>
      <c r="C181" s="8" t="n"/>
      <c r="D181" s="8" t="n"/>
      <c r="E181" s="8" t="n"/>
      <c r="F181" s="9" t="n"/>
      <c r="G181" s="9" t="n"/>
      <c r="H181" s="10">
        <f>IF(OR(F181="",G181=""),"",(G181/1.19-F181)/(G181/1.19))</f>
        <v/>
      </c>
      <c r="I181" s="8" t="n"/>
      <c r="J181" s="8" t="n"/>
      <c r="K181" s="11">
        <f>IF($A181="","",SUMIFS(Ingresos!$F$2:$F$3001,Ingresos!$D$2:$D$3001,$A181))</f>
        <v/>
      </c>
      <c r="L181" s="11">
        <f>IF($A181="","",SUMIFS(Salidas!$E$2:$E$3001,Salidas!$B$2:$B$3001,$A181))</f>
        <v/>
      </c>
      <c r="M181" s="11">
        <f>IF($A181="","",N(J181)+K181-L181)</f>
        <v/>
      </c>
      <c r="N181" s="11">
        <f>IF(OR($A181="",I181=""),"",IF(M181&lt;=I181,"REPONER","OK"))</f>
        <v/>
      </c>
      <c r="O181" s="12">
        <f>IF($A181="","",M181*N(F181))</f>
        <v/>
      </c>
      <c r="P181" s="13">
        <f>IF($A181="","",IF(SUMPRODUCT(MAX((Ingresos!$D$2:$D$3001=$A181)*Ingresos!$A$2:$A$3001))=0,"",SUMPRODUCT(MAX((Ingresos!$D$2:$D$3001=$A181)*Ingresos!$A$2:$A$3001))))</f>
        <v/>
      </c>
      <c r="Q181" s="11">
        <f>IF($A181="","",SUMIFS(Salidas!$E$2:$E$3001,Salidas!$B$2:$B$3001,$A181,Salidas!$D$2:$D$3001,"Venta"))</f>
        <v/>
      </c>
      <c r="R181" s="14">
        <f>IF($A181="","",IF(Q181=0,"",M181/(Q181/Resumen!$C$5)))</f>
        <v/>
      </c>
      <c r="S181" s="12">
        <f>IF($A181="","",Q181*N(F181))</f>
        <v/>
      </c>
      <c r="T181" s="11">
        <f>IF($A181="","",SUMIFS(Salidas!$E$2:$E$3001,Salidas!$B$2:$B$3001,$A181,Salidas!$D$2:$D$3001,"Merma"))</f>
        <v/>
      </c>
      <c r="U181" s="12">
        <f>IF($A181="","",N(J181)*N(F181))</f>
        <v/>
      </c>
      <c r="V181" s="12">
        <f>IF(OR($A181="",G181=""),"",Q181*(G181/1.19-N(F181)))</f>
        <v/>
      </c>
    </row>
    <row r="182">
      <c r="A182" s="7" t="n"/>
      <c r="B182" s="7" t="n"/>
      <c r="C182" s="8" t="n"/>
      <c r="D182" s="8" t="n"/>
      <c r="E182" s="8" t="n"/>
      <c r="F182" s="9" t="n"/>
      <c r="G182" s="9" t="n"/>
      <c r="H182" s="10">
        <f>IF(OR(F182="",G182=""),"",(G182/1.19-F182)/(G182/1.19))</f>
        <v/>
      </c>
      <c r="I182" s="8" t="n"/>
      <c r="J182" s="8" t="n"/>
      <c r="K182" s="11">
        <f>IF($A182="","",SUMIFS(Ingresos!$F$2:$F$3001,Ingresos!$D$2:$D$3001,$A182))</f>
        <v/>
      </c>
      <c r="L182" s="11">
        <f>IF($A182="","",SUMIFS(Salidas!$E$2:$E$3001,Salidas!$B$2:$B$3001,$A182))</f>
        <v/>
      </c>
      <c r="M182" s="11">
        <f>IF($A182="","",N(J182)+K182-L182)</f>
        <v/>
      </c>
      <c r="N182" s="11">
        <f>IF(OR($A182="",I182=""),"",IF(M182&lt;=I182,"REPONER","OK"))</f>
        <v/>
      </c>
      <c r="O182" s="12">
        <f>IF($A182="","",M182*N(F182))</f>
        <v/>
      </c>
      <c r="P182" s="13">
        <f>IF($A182="","",IF(SUMPRODUCT(MAX((Ingresos!$D$2:$D$3001=$A182)*Ingresos!$A$2:$A$3001))=0,"",SUMPRODUCT(MAX((Ingresos!$D$2:$D$3001=$A182)*Ingresos!$A$2:$A$3001))))</f>
        <v/>
      </c>
      <c r="Q182" s="11">
        <f>IF($A182="","",SUMIFS(Salidas!$E$2:$E$3001,Salidas!$B$2:$B$3001,$A182,Salidas!$D$2:$D$3001,"Venta"))</f>
        <v/>
      </c>
      <c r="R182" s="14">
        <f>IF($A182="","",IF(Q182=0,"",M182/(Q182/Resumen!$C$5)))</f>
        <v/>
      </c>
      <c r="S182" s="12">
        <f>IF($A182="","",Q182*N(F182))</f>
        <v/>
      </c>
      <c r="T182" s="11">
        <f>IF($A182="","",SUMIFS(Salidas!$E$2:$E$3001,Salidas!$B$2:$B$3001,$A182,Salidas!$D$2:$D$3001,"Merma"))</f>
        <v/>
      </c>
      <c r="U182" s="12">
        <f>IF($A182="","",N(J182)*N(F182))</f>
        <v/>
      </c>
      <c r="V182" s="12">
        <f>IF(OR($A182="",G182=""),"",Q182*(G182/1.19-N(F182)))</f>
        <v/>
      </c>
    </row>
    <row r="183">
      <c r="A183" s="7" t="n"/>
      <c r="B183" s="7" t="n"/>
      <c r="C183" s="8" t="n"/>
      <c r="D183" s="8" t="n"/>
      <c r="E183" s="8" t="n"/>
      <c r="F183" s="9" t="n"/>
      <c r="G183" s="9" t="n"/>
      <c r="H183" s="10">
        <f>IF(OR(F183="",G183=""),"",(G183/1.19-F183)/(G183/1.19))</f>
        <v/>
      </c>
      <c r="I183" s="8" t="n"/>
      <c r="J183" s="8" t="n"/>
      <c r="K183" s="11">
        <f>IF($A183="","",SUMIFS(Ingresos!$F$2:$F$3001,Ingresos!$D$2:$D$3001,$A183))</f>
        <v/>
      </c>
      <c r="L183" s="11">
        <f>IF($A183="","",SUMIFS(Salidas!$E$2:$E$3001,Salidas!$B$2:$B$3001,$A183))</f>
        <v/>
      </c>
      <c r="M183" s="11">
        <f>IF($A183="","",N(J183)+K183-L183)</f>
        <v/>
      </c>
      <c r="N183" s="11">
        <f>IF(OR($A183="",I183=""),"",IF(M183&lt;=I183,"REPONER","OK"))</f>
        <v/>
      </c>
      <c r="O183" s="12">
        <f>IF($A183="","",M183*N(F183))</f>
        <v/>
      </c>
      <c r="P183" s="13">
        <f>IF($A183="","",IF(SUMPRODUCT(MAX((Ingresos!$D$2:$D$3001=$A183)*Ingresos!$A$2:$A$3001))=0,"",SUMPRODUCT(MAX((Ingresos!$D$2:$D$3001=$A183)*Ingresos!$A$2:$A$3001))))</f>
        <v/>
      </c>
      <c r="Q183" s="11">
        <f>IF($A183="","",SUMIFS(Salidas!$E$2:$E$3001,Salidas!$B$2:$B$3001,$A183,Salidas!$D$2:$D$3001,"Venta"))</f>
        <v/>
      </c>
      <c r="R183" s="14">
        <f>IF($A183="","",IF(Q183=0,"",M183/(Q183/Resumen!$C$5)))</f>
        <v/>
      </c>
      <c r="S183" s="12">
        <f>IF($A183="","",Q183*N(F183))</f>
        <v/>
      </c>
      <c r="T183" s="11">
        <f>IF($A183="","",SUMIFS(Salidas!$E$2:$E$3001,Salidas!$B$2:$B$3001,$A183,Salidas!$D$2:$D$3001,"Merma"))</f>
        <v/>
      </c>
      <c r="U183" s="12">
        <f>IF($A183="","",N(J183)*N(F183))</f>
        <v/>
      </c>
      <c r="V183" s="12">
        <f>IF(OR($A183="",G183=""),"",Q183*(G183/1.19-N(F183)))</f>
        <v/>
      </c>
    </row>
    <row r="184">
      <c r="A184" s="7" t="n"/>
      <c r="B184" s="7" t="n"/>
      <c r="C184" s="8" t="n"/>
      <c r="D184" s="8" t="n"/>
      <c r="E184" s="8" t="n"/>
      <c r="F184" s="9" t="n"/>
      <c r="G184" s="9" t="n"/>
      <c r="H184" s="10">
        <f>IF(OR(F184="",G184=""),"",(G184/1.19-F184)/(G184/1.19))</f>
        <v/>
      </c>
      <c r="I184" s="8" t="n"/>
      <c r="J184" s="8" t="n"/>
      <c r="K184" s="11">
        <f>IF($A184="","",SUMIFS(Ingresos!$F$2:$F$3001,Ingresos!$D$2:$D$3001,$A184))</f>
        <v/>
      </c>
      <c r="L184" s="11">
        <f>IF($A184="","",SUMIFS(Salidas!$E$2:$E$3001,Salidas!$B$2:$B$3001,$A184))</f>
        <v/>
      </c>
      <c r="M184" s="11">
        <f>IF($A184="","",N(J184)+K184-L184)</f>
        <v/>
      </c>
      <c r="N184" s="11">
        <f>IF(OR($A184="",I184=""),"",IF(M184&lt;=I184,"REPONER","OK"))</f>
        <v/>
      </c>
      <c r="O184" s="12">
        <f>IF($A184="","",M184*N(F184))</f>
        <v/>
      </c>
      <c r="P184" s="13">
        <f>IF($A184="","",IF(SUMPRODUCT(MAX((Ingresos!$D$2:$D$3001=$A184)*Ingresos!$A$2:$A$3001))=0,"",SUMPRODUCT(MAX((Ingresos!$D$2:$D$3001=$A184)*Ingresos!$A$2:$A$3001))))</f>
        <v/>
      </c>
      <c r="Q184" s="11">
        <f>IF($A184="","",SUMIFS(Salidas!$E$2:$E$3001,Salidas!$B$2:$B$3001,$A184,Salidas!$D$2:$D$3001,"Venta"))</f>
        <v/>
      </c>
      <c r="R184" s="14">
        <f>IF($A184="","",IF(Q184=0,"",M184/(Q184/Resumen!$C$5)))</f>
        <v/>
      </c>
      <c r="S184" s="12">
        <f>IF($A184="","",Q184*N(F184))</f>
        <v/>
      </c>
      <c r="T184" s="11">
        <f>IF($A184="","",SUMIFS(Salidas!$E$2:$E$3001,Salidas!$B$2:$B$3001,$A184,Salidas!$D$2:$D$3001,"Merma"))</f>
        <v/>
      </c>
      <c r="U184" s="12">
        <f>IF($A184="","",N(J184)*N(F184))</f>
        <v/>
      </c>
      <c r="V184" s="12">
        <f>IF(OR($A184="",G184=""),"",Q184*(G184/1.19-N(F184)))</f>
        <v/>
      </c>
    </row>
    <row r="185">
      <c r="A185" s="7" t="n"/>
      <c r="B185" s="7" t="n"/>
      <c r="C185" s="8" t="n"/>
      <c r="D185" s="8" t="n"/>
      <c r="E185" s="8" t="n"/>
      <c r="F185" s="9" t="n"/>
      <c r="G185" s="9" t="n"/>
      <c r="H185" s="10">
        <f>IF(OR(F185="",G185=""),"",(G185/1.19-F185)/(G185/1.19))</f>
        <v/>
      </c>
      <c r="I185" s="8" t="n"/>
      <c r="J185" s="8" t="n"/>
      <c r="K185" s="11">
        <f>IF($A185="","",SUMIFS(Ingresos!$F$2:$F$3001,Ingresos!$D$2:$D$3001,$A185))</f>
        <v/>
      </c>
      <c r="L185" s="11">
        <f>IF($A185="","",SUMIFS(Salidas!$E$2:$E$3001,Salidas!$B$2:$B$3001,$A185))</f>
        <v/>
      </c>
      <c r="M185" s="11">
        <f>IF($A185="","",N(J185)+K185-L185)</f>
        <v/>
      </c>
      <c r="N185" s="11">
        <f>IF(OR($A185="",I185=""),"",IF(M185&lt;=I185,"REPONER","OK"))</f>
        <v/>
      </c>
      <c r="O185" s="12">
        <f>IF($A185="","",M185*N(F185))</f>
        <v/>
      </c>
      <c r="P185" s="13">
        <f>IF($A185="","",IF(SUMPRODUCT(MAX((Ingresos!$D$2:$D$3001=$A185)*Ingresos!$A$2:$A$3001))=0,"",SUMPRODUCT(MAX((Ingresos!$D$2:$D$3001=$A185)*Ingresos!$A$2:$A$3001))))</f>
        <v/>
      </c>
      <c r="Q185" s="11">
        <f>IF($A185="","",SUMIFS(Salidas!$E$2:$E$3001,Salidas!$B$2:$B$3001,$A185,Salidas!$D$2:$D$3001,"Venta"))</f>
        <v/>
      </c>
      <c r="R185" s="14">
        <f>IF($A185="","",IF(Q185=0,"",M185/(Q185/Resumen!$C$5)))</f>
        <v/>
      </c>
      <c r="S185" s="12">
        <f>IF($A185="","",Q185*N(F185))</f>
        <v/>
      </c>
      <c r="T185" s="11">
        <f>IF($A185="","",SUMIFS(Salidas!$E$2:$E$3001,Salidas!$B$2:$B$3001,$A185,Salidas!$D$2:$D$3001,"Merma"))</f>
        <v/>
      </c>
      <c r="U185" s="12">
        <f>IF($A185="","",N(J185)*N(F185))</f>
        <v/>
      </c>
      <c r="V185" s="12">
        <f>IF(OR($A185="",G185=""),"",Q185*(G185/1.19-N(F185)))</f>
        <v/>
      </c>
    </row>
    <row r="186">
      <c r="A186" s="7" t="n"/>
      <c r="B186" s="7" t="n"/>
      <c r="C186" s="8" t="n"/>
      <c r="D186" s="8" t="n"/>
      <c r="E186" s="8" t="n"/>
      <c r="F186" s="9" t="n"/>
      <c r="G186" s="9" t="n"/>
      <c r="H186" s="10">
        <f>IF(OR(F186="",G186=""),"",(G186/1.19-F186)/(G186/1.19))</f>
        <v/>
      </c>
      <c r="I186" s="8" t="n"/>
      <c r="J186" s="8" t="n"/>
      <c r="K186" s="11">
        <f>IF($A186="","",SUMIFS(Ingresos!$F$2:$F$3001,Ingresos!$D$2:$D$3001,$A186))</f>
        <v/>
      </c>
      <c r="L186" s="11">
        <f>IF($A186="","",SUMIFS(Salidas!$E$2:$E$3001,Salidas!$B$2:$B$3001,$A186))</f>
        <v/>
      </c>
      <c r="M186" s="11">
        <f>IF($A186="","",N(J186)+K186-L186)</f>
        <v/>
      </c>
      <c r="N186" s="11">
        <f>IF(OR($A186="",I186=""),"",IF(M186&lt;=I186,"REPONER","OK"))</f>
        <v/>
      </c>
      <c r="O186" s="12">
        <f>IF($A186="","",M186*N(F186))</f>
        <v/>
      </c>
      <c r="P186" s="13">
        <f>IF($A186="","",IF(SUMPRODUCT(MAX((Ingresos!$D$2:$D$3001=$A186)*Ingresos!$A$2:$A$3001))=0,"",SUMPRODUCT(MAX((Ingresos!$D$2:$D$3001=$A186)*Ingresos!$A$2:$A$3001))))</f>
        <v/>
      </c>
      <c r="Q186" s="11">
        <f>IF($A186="","",SUMIFS(Salidas!$E$2:$E$3001,Salidas!$B$2:$B$3001,$A186,Salidas!$D$2:$D$3001,"Venta"))</f>
        <v/>
      </c>
      <c r="R186" s="14">
        <f>IF($A186="","",IF(Q186=0,"",M186/(Q186/Resumen!$C$5)))</f>
        <v/>
      </c>
      <c r="S186" s="12">
        <f>IF($A186="","",Q186*N(F186))</f>
        <v/>
      </c>
      <c r="T186" s="11">
        <f>IF($A186="","",SUMIFS(Salidas!$E$2:$E$3001,Salidas!$B$2:$B$3001,$A186,Salidas!$D$2:$D$3001,"Merma"))</f>
        <v/>
      </c>
      <c r="U186" s="12">
        <f>IF($A186="","",N(J186)*N(F186))</f>
        <v/>
      </c>
      <c r="V186" s="12">
        <f>IF(OR($A186="",G186=""),"",Q186*(G186/1.19-N(F186)))</f>
        <v/>
      </c>
    </row>
    <row r="187">
      <c r="A187" s="7" t="n"/>
      <c r="B187" s="7" t="n"/>
      <c r="C187" s="8" t="n"/>
      <c r="D187" s="8" t="n"/>
      <c r="E187" s="8" t="n"/>
      <c r="F187" s="9" t="n"/>
      <c r="G187" s="9" t="n"/>
      <c r="H187" s="10">
        <f>IF(OR(F187="",G187=""),"",(G187/1.19-F187)/(G187/1.19))</f>
        <v/>
      </c>
      <c r="I187" s="8" t="n"/>
      <c r="J187" s="8" t="n"/>
      <c r="K187" s="11">
        <f>IF($A187="","",SUMIFS(Ingresos!$F$2:$F$3001,Ingresos!$D$2:$D$3001,$A187))</f>
        <v/>
      </c>
      <c r="L187" s="11">
        <f>IF($A187="","",SUMIFS(Salidas!$E$2:$E$3001,Salidas!$B$2:$B$3001,$A187))</f>
        <v/>
      </c>
      <c r="M187" s="11">
        <f>IF($A187="","",N(J187)+K187-L187)</f>
        <v/>
      </c>
      <c r="N187" s="11">
        <f>IF(OR($A187="",I187=""),"",IF(M187&lt;=I187,"REPONER","OK"))</f>
        <v/>
      </c>
      <c r="O187" s="12">
        <f>IF($A187="","",M187*N(F187))</f>
        <v/>
      </c>
      <c r="P187" s="13">
        <f>IF($A187="","",IF(SUMPRODUCT(MAX((Ingresos!$D$2:$D$3001=$A187)*Ingresos!$A$2:$A$3001))=0,"",SUMPRODUCT(MAX((Ingresos!$D$2:$D$3001=$A187)*Ingresos!$A$2:$A$3001))))</f>
        <v/>
      </c>
      <c r="Q187" s="11">
        <f>IF($A187="","",SUMIFS(Salidas!$E$2:$E$3001,Salidas!$B$2:$B$3001,$A187,Salidas!$D$2:$D$3001,"Venta"))</f>
        <v/>
      </c>
      <c r="R187" s="14">
        <f>IF($A187="","",IF(Q187=0,"",M187/(Q187/Resumen!$C$5)))</f>
        <v/>
      </c>
      <c r="S187" s="12">
        <f>IF($A187="","",Q187*N(F187))</f>
        <v/>
      </c>
      <c r="T187" s="11">
        <f>IF($A187="","",SUMIFS(Salidas!$E$2:$E$3001,Salidas!$B$2:$B$3001,$A187,Salidas!$D$2:$D$3001,"Merma"))</f>
        <v/>
      </c>
      <c r="U187" s="12">
        <f>IF($A187="","",N(J187)*N(F187))</f>
        <v/>
      </c>
      <c r="V187" s="12">
        <f>IF(OR($A187="",G187=""),"",Q187*(G187/1.19-N(F187)))</f>
        <v/>
      </c>
    </row>
    <row r="188">
      <c r="A188" s="7" t="n"/>
      <c r="B188" s="7" t="n"/>
      <c r="C188" s="8" t="n"/>
      <c r="D188" s="8" t="n"/>
      <c r="E188" s="8" t="n"/>
      <c r="F188" s="9" t="n"/>
      <c r="G188" s="9" t="n"/>
      <c r="H188" s="10">
        <f>IF(OR(F188="",G188=""),"",(G188/1.19-F188)/(G188/1.19))</f>
        <v/>
      </c>
      <c r="I188" s="8" t="n"/>
      <c r="J188" s="8" t="n"/>
      <c r="K188" s="11">
        <f>IF($A188="","",SUMIFS(Ingresos!$F$2:$F$3001,Ingresos!$D$2:$D$3001,$A188))</f>
        <v/>
      </c>
      <c r="L188" s="11">
        <f>IF($A188="","",SUMIFS(Salidas!$E$2:$E$3001,Salidas!$B$2:$B$3001,$A188))</f>
        <v/>
      </c>
      <c r="M188" s="11">
        <f>IF($A188="","",N(J188)+K188-L188)</f>
        <v/>
      </c>
      <c r="N188" s="11">
        <f>IF(OR($A188="",I188=""),"",IF(M188&lt;=I188,"REPONER","OK"))</f>
        <v/>
      </c>
      <c r="O188" s="12">
        <f>IF($A188="","",M188*N(F188))</f>
        <v/>
      </c>
      <c r="P188" s="13">
        <f>IF($A188="","",IF(SUMPRODUCT(MAX((Ingresos!$D$2:$D$3001=$A188)*Ingresos!$A$2:$A$3001))=0,"",SUMPRODUCT(MAX((Ingresos!$D$2:$D$3001=$A188)*Ingresos!$A$2:$A$3001))))</f>
        <v/>
      </c>
      <c r="Q188" s="11">
        <f>IF($A188="","",SUMIFS(Salidas!$E$2:$E$3001,Salidas!$B$2:$B$3001,$A188,Salidas!$D$2:$D$3001,"Venta"))</f>
        <v/>
      </c>
      <c r="R188" s="14">
        <f>IF($A188="","",IF(Q188=0,"",M188/(Q188/Resumen!$C$5)))</f>
        <v/>
      </c>
      <c r="S188" s="12">
        <f>IF($A188="","",Q188*N(F188))</f>
        <v/>
      </c>
      <c r="T188" s="11">
        <f>IF($A188="","",SUMIFS(Salidas!$E$2:$E$3001,Salidas!$B$2:$B$3001,$A188,Salidas!$D$2:$D$3001,"Merma"))</f>
        <v/>
      </c>
      <c r="U188" s="12">
        <f>IF($A188="","",N(J188)*N(F188))</f>
        <v/>
      </c>
      <c r="V188" s="12">
        <f>IF(OR($A188="",G188=""),"",Q188*(G188/1.19-N(F188)))</f>
        <v/>
      </c>
    </row>
    <row r="189">
      <c r="A189" s="7" t="n"/>
      <c r="B189" s="7" t="n"/>
      <c r="C189" s="8" t="n"/>
      <c r="D189" s="8" t="n"/>
      <c r="E189" s="8" t="n"/>
      <c r="F189" s="9" t="n"/>
      <c r="G189" s="9" t="n"/>
      <c r="H189" s="10">
        <f>IF(OR(F189="",G189=""),"",(G189/1.19-F189)/(G189/1.19))</f>
        <v/>
      </c>
      <c r="I189" s="8" t="n"/>
      <c r="J189" s="8" t="n"/>
      <c r="K189" s="11">
        <f>IF($A189="","",SUMIFS(Ingresos!$F$2:$F$3001,Ingresos!$D$2:$D$3001,$A189))</f>
        <v/>
      </c>
      <c r="L189" s="11">
        <f>IF($A189="","",SUMIFS(Salidas!$E$2:$E$3001,Salidas!$B$2:$B$3001,$A189))</f>
        <v/>
      </c>
      <c r="M189" s="11">
        <f>IF($A189="","",N(J189)+K189-L189)</f>
        <v/>
      </c>
      <c r="N189" s="11">
        <f>IF(OR($A189="",I189=""),"",IF(M189&lt;=I189,"REPONER","OK"))</f>
        <v/>
      </c>
      <c r="O189" s="12">
        <f>IF($A189="","",M189*N(F189))</f>
        <v/>
      </c>
      <c r="P189" s="13">
        <f>IF($A189="","",IF(SUMPRODUCT(MAX((Ingresos!$D$2:$D$3001=$A189)*Ingresos!$A$2:$A$3001))=0,"",SUMPRODUCT(MAX((Ingresos!$D$2:$D$3001=$A189)*Ingresos!$A$2:$A$3001))))</f>
        <v/>
      </c>
      <c r="Q189" s="11">
        <f>IF($A189="","",SUMIFS(Salidas!$E$2:$E$3001,Salidas!$B$2:$B$3001,$A189,Salidas!$D$2:$D$3001,"Venta"))</f>
        <v/>
      </c>
      <c r="R189" s="14">
        <f>IF($A189="","",IF(Q189=0,"",M189/(Q189/Resumen!$C$5)))</f>
        <v/>
      </c>
      <c r="S189" s="12">
        <f>IF($A189="","",Q189*N(F189))</f>
        <v/>
      </c>
      <c r="T189" s="11">
        <f>IF($A189="","",SUMIFS(Salidas!$E$2:$E$3001,Salidas!$B$2:$B$3001,$A189,Salidas!$D$2:$D$3001,"Merma"))</f>
        <v/>
      </c>
      <c r="U189" s="12">
        <f>IF($A189="","",N(J189)*N(F189))</f>
        <v/>
      </c>
      <c r="V189" s="12">
        <f>IF(OR($A189="",G189=""),"",Q189*(G189/1.19-N(F189)))</f>
        <v/>
      </c>
    </row>
    <row r="190">
      <c r="A190" s="7" t="n"/>
      <c r="B190" s="7" t="n"/>
      <c r="C190" s="8" t="n"/>
      <c r="D190" s="8" t="n"/>
      <c r="E190" s="8" t="n"/>
      <c r="F190" s="9" t="n"/>
      <c r="G190" s="9" t="n"/>
      <c r="H190" s="10">
        <f>IF(OR(F190="",G190=""),"",(G190/1.19-F190)/(G190/1.19))</f>
        <v/>
      </c>
      <c r="I190" s="8" t="n"/>
      <c r="J190" s="8" t="n"/>
      <c r="K190" s="11">
        <f>IF($A190="","",SUMIFS(Ingresos!$F$2:$F$3001,Ingresos!$D$2:$D$3001,$A190))</f>
        <v/>
      </c>
      <c r="L190" s="11">
        <f>IF($A190="","",SUMIFS(Salidas!$E$2:$E$3001,Salidas!$B$2:$B$3001,$A190))</f>
        <v/>
      </c>
      <c r="M190" s="11">
        <f>IF($A190="","",N(J190)+K190-L190)</f>
        <v/>
      </c>
      <c r="N190" s="11">
        <f>IF(OR($A190="",I190=""),"",IF(M190&lt;=I190,"REPONER","OK"))</f>
        <v/>
      </c>
      <c r="O190" s="12">
        <f>IF($A190="","",M190*N(F190))</f>
        <v/>
      </c>
      <c r="P190" s="13">
        <f>IF($A190="","",IF(SUMPRODUCT(MAX((Ingresos!$D$2:$D$3001=$A190)*Ingresos!$A$2:$A$3001))=0,"",SUMPRODUCT(MAX((Ingresos!$D$2:$D$3001=$A190)*Ingresos!$A$2:$A$3001))))</f>
        <v/>
      </c>
      <c r="Q190" s="11">
        <f>IF($A190="","",SUMIFS(Salidas!$E$2:$E$3001,Salidas!$B$2:$B$3001,$A190,Salidas!$D$2:$D$3001,"Venta"))</f>
        <v/>
      </c>
      <c r="R190" s="14">
        <f>IF($A190="","",IF(Q190=0,"",M190/(Q190/Resumen!$C$5)))</f>
        <v/>
      </c>
      <c r="S190" s="12">
        <f>IF($A190="","",Q190*N(F190))</f>
        <v/>
      </c>
      <c r="T190" s="11">
        <f>IF($A190="","",SUMIFS(Salidas!$E$2:$E$3001,Salidas!$B$2:$B$3001,$A190,Salidas!$D$2:$D$3001,"Merma"))</f>
        <v/>
      </c>
      <c r="U190" s="12">
        <f>IF($A190="","",N(J190)*N(F190))</f>
        <v/>
      </c>
      <c r="V190" s="12">
        <f>IF(OR($A190="",G190=""),"",Q190*(G190/1.19-N(F190)))</f>
        <v/>
      </c>
    </row>
    <row r="191">
      <c r="A191" s="7" t="n"/>
      <c r="B191" s="7" t="n"/>
      <c r="C191" s="8" t="n"/>
      <c r="D191" s="8" t="n"/>
      <c r="E191" s="8" t="n"/>
      <c r="F191" s="9" t="n"/>
      <c r="G191" s="9" t="n"/>
      <c r="H191" s="10">
        <f>IF(OR(F191="",G191=""),"",(G191/1.19-F191)/(G191/1.19))</f>
        <v/>
      </c>
      <c r="I191" s="8" t="n"/>
      <c r="J191" s="8" t="n"/>
      <c r="K191" s="11">
        <f>IF($A191="","",SUMIFS(Ingresos!$F$2:$F$3001,Ingresos!$D$2:$D$3001,$A191))</f>
        <v/>
      </c>
      <c r="L191" s="11">
        <f>IF($A191="","",SUMIFS(Salidas!$E$2:$E$3001,Salidas!$B$2:$B$3001,$A191))</f>
        <v/>
      </c>
      <c r="M191" s="11">
        <f>IF($A191="","",N(J191)+K191-L191)</f>
        <v/>
      </c>
      <c r="N191" s="11">
        <f>IF(OR($A191="",I191=""),"",IF(M191&lt;=I191,"REPONER","OK"))</f>
        <v/>
      </c>
      <c r="O191" s="12">
        <f>IF($A191="","",M191*N(F191))</f>
        <v/>
      </c>
      <c r="P191" s="13">
        <f>IF($A191="","",IF(SUMPRODUCT(MAX((Ingresos!$D$2:$D$3001=$A191)*Ingresos!$A$2:$A$3001))=0,"",SUMPRODUCT(MAX((Ingresos!$D$2:$D$3001=$A191)*Ingresos!$A$2:$A$3001))))</f>
        <v/>
      </c>
      <c r="Q191" s="11">
        <f>IF($A191="","",SUMIFS(Salidas!$E$2:$E$3001,Salidas!$B$2:$B$3001,$A191,Salidas!$D$2:$D$3001,"Venta"))</f>
        <v/>
      </c>
      <c r="R191" s="14">
        <f>IF($A191="","",IF(Q191=0,"",M191/(Q191/Resumen!$C$5)))</f>
        <v/>
      </c>
      <c r="S191" s="12">
        <f>IF($A191="","",Q191*N(F191))</f>
        <v/>
      </c>
      <c r="T191" s="11">
        <f>IF($A191="","",SUMIFS(Salidas!$E$2:$E$3001,Salidas!$B$2:$B$3001,$A191,Salidas!$D$2:$D$3001,"Merma"))</f>
        <v/>
      </c>
      <c r="U191" s="12">
        <f>IF($A191="","",N(J191)*N(F191))</f>
        <v/>
      </c>
      <c r="V191" s="12">
        <f>IF(OR($A191="",G191=""),"",Q191*(G191/1.19-N(F191)))</f>
        <v/>
      </c>
    </row>
    <row r="192">
      <c r="A192" s="7" t="n"/>
      <c r="B192" s="7" t="n"/>
      <c r="C192" s="8" t="n"/>
      <c r="D192" s="8" t="n"/>
      <c r="E192" s="8" t="n"/>
      <c r="F192" s="9" t="n"/>
      <c r="G192" s="9" t="n"/>
      <c r="H192" s="10">
        <f>IF(OR(F192="",G192=""),"",(G192/1.19-F192)/(G192/1.19))</f>
        <v/>
      </c>
      <c r="I192" s="8" t="n"/>
      <c r="J192" s="8" t="n"/>
      <c r="K192" s="11">
        <f>IF($A192="","",SUMIFS(Ingresos!$F$2:$F$3001,Ingresos!$D$2:$D$3001,$A192))</f>
        <v/>
      </c>
      <c r="L192" s="11">
        <f>IF($A192="","",SUMIFS(Salidas!$E$2:$E$3001,Salidas!$B$2:$B$3001,$A192))</f>
        <v/>
      </c>
      <c r="M192" s="11">
        <f>IF($A192="","",N(J192)+K192-L192)</f>
        <v/>
      </c>
      <c r="N192" s="11">
        <f>IF(OR($A192="",I192=""),"",IF(M192&lt;=I192,"REPONER","OK"))</f>
        <v/>
      </c>
      <c r="O192" s="12">
        <f>IF($A192="","",M192*N(F192))</f>
        <v/>
      </c>
      <c r="P192" s="13">
        <f>IF($A192="","",IF(SUMPRODUCT(MAX((Ingresos!$D$2:$D$3001=$A192)*Ingresos!$A$2:$A$3001))=0,"",SUMPRODUCT(MAX((Ingresos!$D$2:$D$3001=$A192)*Ingresos!$A$2:$A$3001))))</f>
        <v/>
      </c>
      <c r="Q192" s="11">
        <f>IF($A192="","",SUMIFS(Salidas!$E$2:$E$3001,Salidas!$B$2:$B$3001,$A192,Salidas!$D$2:$D$3001,"Venta"))</f>
        <v/>
      </c>
      <c r="R192" s="14">
        <f>IF($A192="","",IF(Q192=0,"",M192/(Q192/Resumen!$C$5)))</f>
        <v/>
      </c>
      <c r="S192" s="12">
        <f>IF($A192="","",Q192*N(F192))</f>
        <v/>
      </c>
      <c r="T192" s="11">
        <f>IF($A192="","",SUMIFS(Salidas!$E$2:$E$3001,Salidas!$B$2:$B$3001,$A192,Salidas!$D$2:$D$3001,"Merma"))</f>
        <v/>
      </c>
      <c r="U192" s="12">
        <f>IF($A192="","",N(J192)*N(F192))</f>
        <v/>
      </c>
      <c r="V192" s="12">
        <f>IF(OR($A192="",G192=""),"",Q192*(G192/1.19-N(F192)))</f>
        <v/>
      </c>
    </row>
    <row r="193">
      <c r="A193" s="7" t="n"/>
      <c r="B193" s="7" t="n"/>
      <c r="C193" s="8" t="n"/>
      <c r="D193" s="8" t="n"/>
      <c r="E193" s="8" t="n"/>
      <c r="F193" s="9" t="n"/>
      <c r="G193" s="9" t="n"/>
      <c r="H193" s="10">
        <f>IF(OR(F193="",G193=""),"",(G193/1.19-F193)/(G193/1.19))</f>
        <v/>
      </c>
      <c r="I193" s="8" t="n"/>
      <c r="J193" s="8" t="n"/>
      <c r="K193" s="11">
        <f>IF($A193="","",SUMIFS(Ingresos!$F$2:$F$3001,Ingresos!$D$2:$D$3001,$A193))</f>
        <v/>
      </c>
      <c r="L193" s="11">
        <f>IF($A193="","",SUMIFS(Salidas!$E$2:$E$3001,Salidas!$B$2:$B$3001,$A193))</f>
        <v/>
      </c>
      <c r="M193" s="11">
        <f>IF($A193="","",N(J193)+K193-L193)</f>
        <v/>
      </c>
      <c r="N193" s="11">
        <f>IF(OR($A193="",I193=""),"",IF(M193&lt;=I193,"REPONER","OK"))</f>
        <v/>
      </c>
      <c r="O193" s="12">
        <f>IF($A193="","",M193*N(F193))</f>
        <v/>
      </c>
      <c r="P193" s="13">
        <f>IF($A193="","",IF(SUMPRODUCT(MAX((Ingresos!$D$2:$D$3001=$A193)*Ingresos!$A$2:$A$3001))=0,"",SUMPRODUCT(MAX((Ingresos!$D$2:$D$3001=$A193)*Ingresos!$A$2:$A$3001))))</f>
        <v/>
      </c>
      <c r="Q193" s="11">
        <f>IF($A193="","",SUMIFS(Salidas!$E$2:$E$3001,Salidas!$B$2:$B$3001,$A193,Salidas!$D$2:$D$3001,"Venta"))</f>
        <v/>
      </c>
      <c r="R193" s="14">
        <f>IF($A193="","",IF(Q193=0,"",M193/(Q193/Resumen!$C$5)))</f>
        <v/>
      </c>
      <c r="S193" s="12">
        <f>IF($A193="","",Q193*N(F193))</f>
        <v/>
      </c>
      <c r="T193" s="11">
        <f>IF($A193="","",SUMIFS(Salidas!$E$2:$E$3001,Salidas!$B$2:$B$3001,$A193,Salidas!$D$2:$D$3001,"Merma"))</f>
        <v/>
      </c>
      <c r="U193" s="12">
        <f>IF($A193="","",N(J193)*N(F193))</f>
        <v/>
      </c>
      <c r="V193" s="12">
        <f>IF(OR($A193="",G193=""),"",Q193*(G193/1.19-N(F193)))</f>
        <v/>
      </c>
    </row>
    <row r="194">
      <c r="A194" s="7" t="n"/>
      <c r="B194" s="7" t="n"/>
      <c r="C194" s="8" t="n"/>
      <c r="D194" s="8" t="n"/>
      <c r="E194" s="8" t="n"/>
      <c r="F194" s="9" t="n"/>
      <c r="G194" s="9" t="n"/>
      <c r="H194" s="10">
        <f>IF(OR(F194="",G194=""),"",(G194/1.19-F194)/(G194/1.19))</f>
        <v/>
      </c>
      <c r="I194" s="8" t="n"/>
      <c r="J194" s="8" t="n"/>
      <c r="K194" s="11">
        <f>IF($A194="","",SUMIFS(Ingresos!$F$2:$F$3001,Ingresos!$D$2:$D$3001,$A194))</f>
        <v/>
      </c>
      <c r="L194" s="11">
        <f>IF($A194="","",SUMIFS(Salidas!$E$2:$E$3001,Salidas!$B$2:$B$3001,$A194))</f>
        <v/>
      </c>
      <c r="M194" s="11">
        <f>IF($A194="","",N(J194)+K194-L194)</f>
        <v/>
      </c>
      <c r="N194" s="11">
        <f>IF(OR($A194="",I194=""),"",IF(M194&lt;=I194,"REPONER","OK"))</f>
        <v/>
      </c>
      <c r="O194" s="12">
        <f>IF($A194="","",M194*N(F194))</f>
        <v/>
      </c>
      <c r="P194" s="13">
        <f>IF($A194="","",IF(SUMPRODUCT(MAX((Ingresos!$D$2:$D$3001=$A194)*Ingresos!$A$2:$A$3001))=0,"",SUMPRODUCT(MAX((Ingresos!$D$2:$D$3001=$A194)*Ingresos!$A$2:$A$3001))))</f>
        <v/>
      </c>
      <c r="Q194" s="11">
        <f>IF($A194="","",SUMIFS(Salidas!$E$2:$E$3001,Salidas!$B$2:$B$3001,$A194,Salidas!$D$2:$D$3001,"Venta"))</f>
        <v/>
      </c>
      <c r="R194" s="14">
        <f>IF($A194="","",IF(Q194=0,"",M194/(Q194/Resumen!$C$5)))</f>
        <v/>
      </c>
      <c r="S194" s="12">
        <f>IF($A194="","",Q194*N(F194))</f>
        <v/>
      </c>
      <c r="T194" s="11">
        <f>IF($A194="","",SUMIFS(Salidas!$E$2:$E$3001,Salidas!$B$2:$B$3001,$A194,Salidas!$D$2:$D$3001,"Merma"))</f>
        <v/>
      </c>
      <c r="U194" s="12">
        <f>IF($A194="","",N(J194)*N(F194))</f>
        <v/>
      </c>
      <c r="V194" s="12">
        <f>IF(OR($A194="",G194=""),"",Q194*(G194/1.19-N(F194)))</f>
        <v/>
      </c>
    </row>
    <row r="195">
      <c r="A195" s="7" t="n"/>
      <c r="B195" s="7" t="n"/>
      <c r="C195" s="8" t="n"/>
      <c r="D195" s="8" t="n"/>
      <c r="E195" s="8" t="n"/>
      <c r="F195" s="9" t="n"/>
      <c r="G195" s="9" t="n"/>
      <c r="H195" s="10">
        <f>IF(OR(F195="",G195=""),"",(G195/1.19-F195)/(G195/1.19))</f>
        <v/>
      </c>
      <c r="I195" s="8" t="n"/>
      <c r="J195" s="8" t="n"/>
      <c r="K195" s="11">
        <f>IF($A195="","",SUMIFS(Ingresos!$F$2:$F$3001,Ingresos!$D$2:$D$3001,$A195))</f>
        <v/>
      </c>
      <c r="L195" s="11">
        <f>IF($A195="","",SUMIFS(Salidas!$E$2:$E$3001,Salidas!$B$2:$B$3001,$A195))</f>
        <v/>
      </c>
      <c r="M195" s="11">
        <f>IF($A195="","",N(J195)+K195-L195)</f>
        <v/>
      </c>
      <c r="N195" s="11">
        <f>IF(OR($A195="",I195=""),"",IF(M195&lt;=I195,"REPONER","OK"))</f>
        <v/>
      </c>
      <c r="O195" s="12">
        <f>IF($A195="","",M195*N(F195))</f>
        <v/>
      </c>
      <c r="P195" s="13">
        <f>IF($A195="","",IF(SUMPRODUCT(MAX((Ingresos!$D$2:$D$3001=$A195)*Ingresos!$A$2:$A$3001))=0,"",SUMPRODUCT(MAX((Ingresos!$D$2:$D$3001=$A195)*Ingresos!$A$2:$A$3001))))</f>
        <v/>
      </c>
      <c r="Q195" s="11">
        <f>IF($A195="","",SUMIFS(Salidas!$E$2:$E$3001,Salidas!$B$2:$B$3001,$A195,Salidas!$D$2:$D$3001,"Venta"))</f>
        <v/>
      </c>
      <c r="R195" s="14">
        <f>IF($A195="","",IF(Q195=0,"",M195/(Q195/Resumen!$C$5)))</f>
        <v/>
      </c>
      <c r="S195" s="12">
        <f>IF($A195="","",Q195*N(F195))</f>
        <v/>
      </c>
      <c r="T195" s="11">
        <f>IF($A195="","",SUMIFS(Salidas!$E$2:$E$3001,Salidas!$B$2:$B$3001,$A195,Salidas!$D$2:$D$3001,"Merma"))</f>
        <v/>
      </c>
      <c r="U195" s="12">
        <f>IF($A195="","",N(J195)*N(F195))</f>
        <v/>
      </c>
      <c r="V195" s="12">
        <f>IF(OR($A195="",G195=""),"",Q195*(G195/1.19-N(F195)))</f>
        <v/>
      </c>
    </row>
    <row r="196">
      <c r="A196" s="7" t="n"/>
      <c r="B196" s="7" t="n"/>
      <c r="C196" s="8" t="n"/>
      <c r="D196" s="8" t="n"/>
      <c r="E196" s="8" t="n"/>
      <c r="F196" s="9" t="n"/>
      <c r="G196" s="9" t="n"/>
      <c r="H196" s="10">
        <f>IF(OR(F196="",G196=""),"",(G196/1.19-F196)/(G196/1.19))</f>
        <v/>
      </c>
      <c r="I196" s="8" t="n"/>
      <c r="J196" s="8" t="n"/>
      <c r="K196" s="11">
        <f>IF($A196="","",SUMIFS(Ingresos!$F$2:$F$3001,Ingresos!$D$2:$D$3001,$A196))</f>
        <v/>
      </c>
      <c r="L196" s="11">
        <f>IF($A196="","",SUMIFS(Salidas!$E$2:$E$3001,Salidas!$B$2:$B$3001,$A196))</f>
        <v/>
      </c>
      <c r="M196" s="11">
        <f>IF($A196="","",N(J196)+K196-L196)</f>
        <v/>
      </c>
      <c r="N196" s="11">
        <f>IF(OR($A196="",I196=""),"",IF(M196&lt;=I196,"REPONER","OK"))</f>
        <v/>
      </c>
      <c r="O196" s="12">
        <f>IF($A196="","",M196*N(F196))</f>
        <v/>
      </c>
      <c r="P196" s="13">
        <f>IF($A196="","",IF(SUMPRODUCT(MAX((Ingresos!$D$2:$D$3001=$A196)*Ingresos!$A$2:$A$3001))=0,"",SUMPRODUCT(MAX((Ingresos!$D$2:$D$3001=$A196)*Ingresos!$A$2:$A$3001))))</f>
        <v/>
      </c>
      <c r="Q196" s="11">
        <f>IF($A196="","",SUMIFS(Salidas!$E$2:$E$3001,Salidas!$B$2:$B$3001,$A196,Salidas!$D$2:$D$3001,"Venta"))</f>
        <v/>
      </c>
      <c r="R196" s="14">
        <f>IF($A196="","",IF(Q196=0,"",M196/(Q196/Resumen!$C$5)))</f>
        <v/>
      </c>
      <c r="S196" s="12">
        <f>IF($A196="","",Q196*N(F196))</f>
        <v/>
      </c>
      <c r="T196" s="11">
        <f>IF($A196="","",SUMIFS(Salidas!$E$2:$E$3001,Salidas!$B$2:$B$3001,$A196,Salidas!$D$2:$D$3001,"Merma"))</f>
        <v/>
      </c>
      <c r="U196" s="12">
        <f>IF($A196="","",N(J196)*N(F196))</f>
        <v/>
      </c>
      <c r="V196" s="12">
        <f>IF(OR($A196="",G196=""),"",Q196*(G196/1.19-N(F196)))</f>
        <v/>
      </c>
    </row>
    <row r="197">
      <c r="A197" s="7" t="n"/>
      <c r="B197" s="7" t="n"/>
      <c r="C197" s="8" t="n"/>
      <c r="D197" s="8" t="n"/>
      <c r="E197" s="8" t="n"/>
      <c r="F197" s="9" t="n"/>
      <c r="G197" s="9" t="n"/>
      <c r="H197" s="10">
        <f>IF(OR(F197="",G197=""),"",(G197/1.19-F197)/(G197/1.19))</f>
        <v/>
      </c>
      <c r="I197" s="8" t="n"/>
      <c r="J197" s="8" t="n"/>
      <c r="K197" s="11">
        <f>IF($A197="","",SUMIFS(Ingresos!$F$2:$F$3001,Ingresos!$D$2:$D$3001,$A197))</f>
        <v/>
      </c>
      <c r="L197" s="11">
        <f>IF($A197="","",SUMIFS(Salidas!$E$2:$E$3001,Salidas!$B$2:$B$3001,$A197))</f>
        <v/>
      </c>
      <c r="M197" s="11">
        <f>IF($A197="","",N(J197)+K197-L197)</f>
        <v/>
      </c>
      <c r="N197" s="11">
        <f>IF(OR($A197="",I197=""),"",IF(M197&lt;=I197,"REPONER","OK"))</f>
        <v/>
      </c>
      <c r="O197" s="12">
        <f>IF($A197="","",M197*N(F197))</f>
        <v/>
      </c>
      <c r="P197" s="13">
        <f>IF($A197="","",IF(SUMPRODUCT(MAX((Ingresos!$D$2:$D$3001=$A197)*Ingresos!$A$2:$A$3001))=0,"",SUMPRODUCT(MAX((Ingresos!$D$2:$D$3001=$A197)*Ingresos!$A$2:$A$3001))))</f>
        <v/>
      </c>
      <c r="Q197" s="11">
        <f>IF($A197="","",SUMIFS(Salidas!$E$2:$E$3001,Salidas!$B$2:$B$3001,$A197,Salidas!$D$2:$D$3001,"Venta"))</f>
        <v/>
      </c>
      <c r="R197" s="14">
        <f>IF($A197="","",IF(Q197=0,"",M197/(Q197/Resumen!$C$5)))</f>
        <v/>
      </c>
      <c r="S197" s="12">
        <f>IF($A197="","",Q197*N(F197))</f>
        <v/>
      </c>
      <c r="T197" s="11">
        <f>IF($A197="","",SUMIFS(Salidas!$E$2:$E$3001,Salidas!$B$2:$B$3001,$A197,Salidas!$D$2:$D$3001,"Merma"))</f>
        <v/>
      </c>
      <c r="U197" s="12">
        <f>IF($A197="","",N(J197)*N(F197))</f>
        <v/>
      </c>
      <c r="V197" s="12">
        <f>IF(OR($A197="",G197=""),"",Q197*(G197/1.19-N(F197)))</f>
        <v/>
      </c>
    </row>
    <row r="198">
      <c r="A198" s="7" t="n"/>
      <c r="B198" s="7" t="n"/>
      <c r="C198" s="8" t="n"/>
      <c r="D198" s="8" t="n"/>
      <c r="E198" s="8" t="n"/>
      <c r="F198" s="9" t="n"/>
      <c r="G198" s="9" t="n"/>
      <c r="H198" s="10">
        <f>IF(OR(F198="",G198=""),"",(G198/1.19-F198)/(G198/1.19))</f>
        <v/>
      </c>
      <c r="I198" s="8" t="n"/>
      <c r="J198" s="8" t="n"/>
      <c r="K198" s="11">
        <f>IF($A198="","",SUMIFS(Ingresos!$F$2:$F$3001,Ingresos!$D$2:$D$3001,$A198))</f>
        <v/>
      </c>
      <c r="L198" s="11">
        <f>IF($A198="","",SUMIFS(Salidas!$E$2:$E$3001,Salidas!$B$2:$B$3001,$A198))</f>
        <v/>
      </c>
      <c r="M198" s="11">
        <f>IF($A198="","",N(J198)+K198-L198)</f>
        <v/>
      </c>
      <c r="N198" s="11">
        <f>IF(OR($A198="",I198=""),"",IF(M198&lt;=I198,"REPONER","OK"))</f>
        <v/>
      </c>
      <c r="O198" s="12">
        <f>IF($A198="","",M198*N(F198))</f>
        <v/>
      </c>
      <c r="P198" s="13">
        <f>IF($A198="","",IF(SUMPRODUCT(MAX((Ingresos!$D$2:$D$3001=$A198)*Ingresos!$A$2:$A$3001))=0,"",SUMPRODUCT(MAX((Ingresos!$D$2:$D$3001=$A198)*Ingresos!$A$2:$A$3001))))</f>
        <v/>
      </c>
      <c r="Q198" s="11">
        <f>IF($A198="","",SUMIFS(Salidas!$E$2:$E$3001,Salidas!$B$2:$B$3001,$A198,Salidas!$D$2:$D$3001,"Venta"))</f>
        <v/>
      </c>
      <c r="R198" s="14">
        <f>IF($A198="","",IF(Q198=0,"",M198/(Q198/Resumen!$C$5)))</f>
        <v/>
      </c>
      <c r="S198" s="12">
        <f>IF($A198="","",Q198*N(F198))</f>
        <v/>
      </c>
      <c r="T198" s="11">
        <f>IF($A198="","",SUMIFS(Salidas!$E$2:$E$3001,Salidas!$B$2:$B$3001,$A198,Salidas!$D$2:$D$3001,"Merma"))</f>
        <v/>
      </c>
      <c r="U198" s="12">
        <f>IF($A198="","",N(J198)*N(F198))</f>
        <v/>
      </c>
      <c r="V198" s="12">
        <f>IF(OR($A198="",G198=""),"",Q198*(G198/1.19-N(F198)))</f>
        <v/>
      </c>
    </row>
    <row r="199">
      <c r="A199" s="7" t="n"/>
      <c r="B199" s="7" t="n"/>
      <c r="C199" s="8" t="n"/>
      <c r="D199" s="8" t="n"/>
      <c r="E199" s="8" t="n"/>
      <c r="F199" s="9" t="n"/>
      <c r="G199" s="9" t="n"/>
      <c r="H199" s="10">
        <f>IF(OR(F199="",G199=""),"",(G199/1.19-F199)/(G199/1.19))</f>
        <v/>
      </c>
      <c r="I199" s="8" t="n"/>
      <c r="J199" s="8" t="n"/>
      <c r="K199" s="11">
        <f>IF($A199="","",SUMIFS(Ingresos!$F$2:$F$3001,Ingresos!$D$2:$D$3001,$A199))</f>
        <v/>
      </c>
      <c r="L199" s="11">
        <f>IF($A199="","",SUMIFS(Salidas!$E$2:$E$3001,Salidas!$B$2:$B$3001,$A199))</f>
        <v/>
      </c>
      <c r="M199" s="11">
        <f>IF($A199="","",N(J199)+K199-L199)</f>
        <v/>
      </c>
      <c r="N199" s="11">
        <f>IF(OR($A199="",I199=""),"",IF(M199&lt;=I199,"REPONER","OK"))</f>
        <v/>
      </c>
      <c r="O199" s="12">
        <f>IF($A199="","",M199*N(F199))</f>
        <v/>
      </c>
      <c r="P199" s="13">
        <f>IF($A199="","",IF(SUMPRODUCT(MAX((Ingresos!$D$2:$D$3001=$A199)*Ingresos!$A$2:$A$3001))=0,"",SUMPRODUCT(MAX((Ingresos!$D$2:$D$3001=$A199)*Ingresos!$A$2:$A$3001))))</f>
        <v/>
      </c>
      <c r="Q199" s="11">
        <f>IF($A199="","",SUMIFS(Salidas!$E$2:$E$3001,Salidas!$B$2:$B$3001,$A199,Salidas!$D$2:$D$3001,"Venta"))</f>
        <v/>
      </c>
      <c r="R199" s="14">
        <f>IF($A199="","",IF(Q199=0,"",M199/(Q199/Resumen!$C$5)))</f>
        <v/>
      </c>
      <c r="S199" s="12">
        <f>IF($A199="","",Q199*N(F199))</f>
        <v/>
      </c>
      <c r="T199" s="11">
        <f>IF($A199="","",SUMIFS(Salidas!$E$2:$E$3001,Salidas!$B$2:$B$3001,$A199,Salidas!$D$2:$D$3001,"Merma"))</f>
        <v/>
      </c>
      <c r="U199" s="12">
        <f>IF($A199="","",N(J199)*N(F199))</f>
        <v/>
      </c>
      <c r="V199" s="12">
        <f>IF(OR($A199="",G199=""),"",Q199*(G199/1.19-N(F199)))</f>
        <v/>
      </c>
    </row>
    <row r="200">
      <c r="A200" s="7" t="n"/>
      <c r="B200" s="7" t="n"/>
      <c r="C200" s="8" t="n"/>
      <c r="D200" s="8" t="n"/>
      <c r="E200" s="8" t="n"/>
      <c r="F200" s="9" t="n"/>
      <c r="G200" s="9" t="n"/>
      <c r="H200" s="10">
        <f>IF(OR(F200="",G200=""),"",(G200/1.19-F200)/(G200/1.19))</f>
        <v/>
      </c>
      <c r="I200" s="8" t="n"/>
      <c r="J200" s="8" t="n"/>
      <c r="K200" s="11">
        <f>IF($A200="","",SUMIFS(Ingresos!$F$2:$F$3001,Ingresos!$D$2:$D$3001,$A200))</f>
        <v/>
      </c>
      <c r="L200" s="11">
        <f>IF($A200="","",SUMIFS(Salidas!$E$2:$E$3001,Salidas!$B$2:$B$3001,$A200))</f>
        <v/>
      </c>
      <c r="M200" s="11">
        <f>IF($A200="","",N(J200)+K200-L200)</f>
        <v/>
      </c>
      <c r="N200" s="11">
        <f>IF(OR($A200="",I200=""),"",IF(M200&lt;=I200,"REPONER","OK"))</f>
        <v/>
      </c>
      <c r="O200" s="12">
        <f>IF($A200="","",M200*N(F200))</f>
        <v/>
      </c>
      <c r="P200" s="13">
        <f>IF($A200="","",IF(SUMPRODUCT(MAX((Ingresos!$D$2:$D$3001=$A200)*Ingresos!$A$2:$A$3001))=0,"",SUMPRODUCT(MAX((Ingresos!$D$2:$D$3001=$A200)*Ingresos!$A$2:$A$3001))))</f>
        <v/>
      </c>
      <c r="Q200" s="11">
        <f>IF($A200="","",SUMIFS(Salidas!$E$2:$E$3001,Salidas!$B$2:$B$3001,$A200,Salidas!$D$2:$D$3001,"Venta"))</f>
        <v/>
      </c>
      <c r="R200" s="14">
        <f>IF($A200="","",IF(Q200=0,"",M200/(Q200/Resumen!$C$5)))</f>
        <v/>
      </c>
      <c r="S200" s="12">
        <f>IF($A200="","",Q200*N(F200))</f>
        <v/>
      </c>
      <c r="T200" s="11">
        <f>IF($A200="","",SUMIFS(Salidas!$E$2:$E$3001,Salidas!$B$2:$B$3001,$A200,Salidas!$D$2:$D$3001,"Merma"))</f>
        <v/>
      </c>
      <c r="U200" s="12">
        <f>IF($A200="","",N(J200)*N(F200))</f>
        <v/>
      </c>
      <c r="V200" s="12">
        <f>IF(OR($A200="",G200=""),"",Q200*(G200/1.19-N(F200)))</f>
        <v/>
      </c>
    </row>
    <row r="201">
      <c r="A201" s="7" t="n"/>
      <c r="B201" s="7" t="n"/>
      <c r="C201" s="8" t="n"/>
      <c r="D201" s="8" t="n"/>
      <c r="E201" s="8" t="n"/>
      <c r="F201" s="9" t="n"/>
      <c r="G201" s="9" t="n"/>
      <c r="H201" s="10">
        <f>IF(OR(F201="",G201=""),"",(G201/1.19-F201)/(G201/1.19))</f>
        <v/>
      </c>
      <c r="I201" s="8" t="n"/>
      <c r="J201" s="8" t="n"/>
      <c r="K201" s="11">
        <f>IF($A201="","",SUMIFS(Ingresos!$F$2:$F$3001,Ingresos!$D$2:$D$3001,$A201))</f>
        <v/>
      </c>
      <c r="L201" s="11">
        <f>IF($A201="","",SUMIFS(Salidas!$E$2:$E$3001,Salidas!$B$2:$B$3001,$A201))</f>
        <v/>
      </c>
      <c r="M201" s="11">
        <f>IF($A201="","",N(J201)+K201-L201)</f>
        <v/>
      </c>
      <c r="N201" s="11">
        <f>IF(OR($A201="",I201=""),"",IF(M201&lt;=I201,"REPONER","OK"))</f>
        <v/>
      </c>
      <c r="O201" s="12">
        <f>IF($A201="","",M201*N(F201))</f>
        <v/>
      </c>
      <c r="P201" s="13">
        <f>IF($A201="","",IF(SUMPRODUCT(MAX((Ingresos!$D$2:$D$3001=$A201)*Ingresos!$A$2:$A$3001))=0,"",SUMPRODUCT(MAX((Ingresos!$D$2:$D$3001=$A201)*Ingresos!$A$2:$A$3001))))</f>
        <v/>
      </c>
      <c r="Q201" s="11">
        <f>IF($A201="","",SUMIFS(Salidas!$E$2:$E$3001,Salidas!$B$2:$B$3001,$A201,Salidas!$D$2:$D$3001,"Venta"))</f>
        <v/>
      </c>
      <c r="R201" s="14">
        <f>IF($A201="","",IF(Q201=0,"",M201/(Q201/Resumen!$C$5)))</f>
        <v/>
      </c>
      <c r="S201" s="12">
        <f>IF($A201="","",Q201*N(F201))</f>
        <v/>
      </c>
      <c r="T201" s="11">
        <f>IF($A201="","",SUMIFS(Salidas!$E$2:$E$3001,Salidas!$B$2:$B$3001,$A201,Salidas!$D$2:$D$3001,"Merma"))</f>
        <v/>
      </c>
      <c r="U201" s="12">
        <f>IF($A201="","",N(J201)*N(F201))</f>
        <v/>
      </c>
      <c r="V201" s="12">
        <f>IF(OR($A201="",G201=""),"",Q201*(G201/1.19-N(F201)))</f>
        <v/>
      </c>
    </row>
    <row r="202">
      <c r="A202" s="7" t="n"/>
      <c r="B202" s="7" t="n"/>
      <c r="C202" s="8" t="n"/>
      <c r="D202" s="8" t="n"/>
      <c r="E202" s="8" t="n"/>
      <c r="F202" s="9" t="n"/>
      <c r="G202" s="9" t="n"/>
      <c r="H202" s="10">
        <f>IF(OR(F202="",G202=""),"",(G202/1.19-F202)/(G202/1.19))</f>
        <v/>
      </c>
      <c r="I202" s="8" t="n"/>
      <c r="J202" s="8" t="n"/>
      <c r="K202" s="11">
        <f>IF($A202="","",SUMIFS(Ingresos!$F$2:$F$3001,Ingresos!$D$2:$D$3001,$A202))</f>
        <v/>
      </c>
      <c r="L202" s="11">
        <f>IF($A202="","",SUMIFS(Salidas!$E$2:$E$3001,Salidas!$B$2:$B$3001,$A202))</f>
        <v/>
      </c>
      <c r="M202" s="11">
        <f>IF($A202="","",N(J202)+K202-L202)</f>
        <v/>
      </c>
      <c r="N202" s="11">
        <f>IF(OR($A202="",I202=""),"",IF(M202&lt;=I202,"REPONER","OK"))</f>
        <v/>
      </c>
      <c r="O202" s="12">
        <f>IF($A202="","",M202*N(F202))</f>
        <v/>
      </c>
      <c r="P202" s="13">
        <f>IF($A202="","",IF(SUMPRODUCT(MAX((Ingresos!$D$2:$D$3001=$A202)*Ingresos!$A$2:$A$3001))=0,"",SUMPRODUCT(MAX((Ingresos!$D$2:$D$3001=$A202)*Ingresos!$A$2:$A$3001))))</f>
        <v/>
      </c>
      <c r="Q202" s="11">
        <f>IF($A202="","",SUMIFS(Salidas!$E$2:$E$3001,Salidas!$B$2:$B$3001,$A202,Salidas!$D$2:$D$3001,"Venta"))</f>
        <v/>
      </c>
      <c r="R202" s="14">
        <f>IF($A202="","",IF(Q202=0,"",M202/(Q202/Resumen!$C$5)))</f>
        <v/>
      </c>
      <c r="S202" s="12">
        <f>IF($A202="","",Q202*N(F202))</f>
        <v/>
      </c>
      <c r="T202" s="11">
        <f>IF($A202="","",SUMIFS(Salidas!$E$2:$E$3001,Salidas!$B$2:$B$3001,$A202,Salidas!$D$2:$D$3001,"Merma"))</f>
        <v/>
      </c>
      <c r="U202" s="12">
        <f>IF($A202="","",N(J202)*N(F202))</f>
        <v/>
      </c>
      <c r="V202" s="12">
        <f>IF(OR($A202="",G202=""),"",Q202*(G202/1.19-N(F202)))</f>
        <v/>
      </c>
    </row>
    <row r="203">
      <c r="A203" s="7" t="n"/>
      <c r="B203" s="7" t="n"/>
      <c r="C203" s="8" t="n"/>
      <c r="D203" s="8" t="n"/>
      <c r="E203" s="8" t="n"/>
      <c r="F203" s="9" t="n"/>
      <c r="G203" s="9" t="n"/>
      <c r="H203" s="10">
        <f>IF(OR(F203="",G203=""),"",(G203/1.19-F203)/(G203/1.19))</f>
        <v/>
      </c>
      <c r="I203" s="8" t="n"/>
      <c r="J203" s="8" t="n"/>
      <c r="K203" s="11">
        <f>IF($A203="","",SUMIFS(Ingresos!$F$2:$F$3001,Ingresos!$D$2:$D$3001,$A203))</f>
        <v/>
      </c>
      <c r="L203" s="11">
        <f>IF($A203="","",SUMIFS(Salidas!$E$2:$E$3001,Salidas!$B$2:$B$3001,$A203))</f>
        <v/>
      </c>
      <c r="M203" s="11">
        <f>IF($A203="","",N(J203)+K203-L203)</f>
        <v/>
      </c>
      <c r="N203" s="11">
        <f>IF(OR($A203="",I203=""),"",IF(M203&lt;=I203,"REPONER","OK"))</f>
        <v/>
      </c>
      <c r="O203" s="12">
        <f>IF($A203="","",M203*N(F203))</f>
        <v/>
      </c>
      <c r="P203" s="13">
        <f>IF($A203="","",IF(SUMPRODUCT(MAX((Ingresos!$D$2:$D$3001=$A203)*Ingresos!$A$2:$A$3001))=0,"",SUMPRODUCT(MAX((Ingresos!$D$2:$D$3001=$A203)*Ingresos!$A$2:$A$3001))))</f>
        <v/>
      </c>
      <c r="Q203" s="11">
        <f>IF($A203="","",SUMIFS(Salidas!$E$2:$E$3001,Salidas!$B$2:$B$3001,$A203,Salidas!$D$2:$D$3001,"Venta"))</f>
        <v/>
      </c>
      <c r="R203" s="14">
        <f>IF($A203="","",IF(Q203=0,"",M203/(Q203/Resumen!$C$5)))</f>
        <v/>
      </c>
      <c r="S203" s="12">
        <f>IF($A203="","",Q203*N(F203))</f>
        <v/>
      </c>
      <c r="T203" s="11">
        <f>IF($A203="","",SUMIFS(Salidas!$E$2:$E$3001,Salidas!$B$2:$B$3001,$A203,Salidas!$D$2:$D$3001,"Merma"))</f>
        <v/>
      </c>
      <c r="U203" s="12">
        <f>IF($A203="","",N(J203)*N(F203))</f>
        <v/>
      </c>
      <c r="V203" s="12">
        <f>IF(OR($A203="",G203=""),"",Q203*(G203/1.19-N(F203)))</f>
        <v/>
      </c>
    </row>
    <row r="204">
      <c r="A204" s="7" t="n"/>
      <c r="B204" s="7" t="n"/>
      <c r="C204" s="8" t="n"/>
      <c r="D204" s="8" t="n"/>
      <c r="E204" s="8" t="n"/>
      <c r="F204" s="9" t="n"/>
      <c r="G204" s="9" t="n"/>
      <c r="H204" s="10">
        <f>IF(OR(F204="",G204=""),"",(G204/1.19-F204)/(G204/1.19))</f>
        <v/>
      </c>
      <c r="I204" s="8" t="n"/>
      <c r="J204" s="8" t="n"/>
      <c r="K204" s="11">
        <f>IF($A204="","",SUMIFS(Ingresos!$F$2:$F$3001,Ingresos!$D$2:$D$3001,$A204))</f>
        <v/>
      </c>
      <c r="L204" s="11">
        <f>IF($A204="","",SUMIFS(Salidas!$E$2:$E$3001,Salidas!$B$2:$B$3001,$A204))</f>
        <v/>
      </c>
      <c r="M204" s="11">
        <f>IF($A204="","",N(J204)+K204-L204)</f>
        <v/>
      </c>
      <c r="N204" s="11">
        <f>IF(OR($A204="",I204=""),"",IF(M204&lt;=I204,"REPONER","OK"))</f>
        <v/>
      </c>
      <c r="O204" s="12">
        <f>IF($A204="","",M204*N(F204))</f>
        <v/>
      </c>
      <c r="P204" s="13">
        <f>IF($A204="","",IF(SUMPRODUCT(MAX((Ingresos!$D$2:$D$3001=$A204)*Ingresos!$A$2:$A$3001))=0,"",SUMPRODUCT(MAX((Ingresos!$D$2:$D$3001=$A204)*Ingresos!$A$2:$A$3001))))</f>
        <v/>
      </c>
      <c r="Q204" s="11">
        <f>IF($A204="","",SUMIFS(Salidas!$E$2:$E$3001,Salidas!$B$2:$B$3001,$A204,Salidas!$D$2:$D$3001,"Venta"))</f>
        <v/>
      </c>
      <c r="R204" s="14">
        <f>IF($A204="","",IF(Q204=0,"",M204/(Q204/Resumen!$C$5)))</f>
        <v/>
      </c>
      <c r="S204" s="12">
        <f>IF($A204="","",Q204*N(F204))</f>
        <v/>
      </c>
      <c r="T204" s="11">
        <f>IF($A204="","",SUMIFS(Salidas!$E$2:$E$3001,Salidas!$B$2:$B$3001,$A204,Salidas!$D$2:$D$3001,"Merma"))</f>
        <v/>
      </c>
      <c r="U204" s="12">
        <f>IF($A204="","",N(J204)*N(F204))</f>
        <v/>
      </c>
      <c r="V204" s="12">
        <f>IF(OR($A204="",G204=""),"",Q204*(G204/1.19-N(F204)))</f>
        <v/>
      </c>
    </row>
    <row r="205">
      <c r="A205" s="7" t="n"/>
      <c r="B205" s="7" t="n"/>
      <c r="C205" s="8" t="n"/>
      <c r="D205" s="8" t="n"/>
      <c r="E205" s="8" t="n"/>
      <c r="F205" s="9" t="n"/>
      <c r="G205" s="9" t="n"/>
      <c r="H205" s="10">
        <f>IF(OR(F205="",G205=""),"",(G205/1.19-F205)/(G205/1.19))</f>
        <v/>
      </c>
      <c r="I205" s="8" t="n"/>
      <c r="J205" s="8" t="n"/>
      <c r="K205" s="11">
        <f>IF($A205="","",SUMIFS(Ingresos!$F$2:$F$3001,Ingresos!$D$2:$D$3001,$A205))</f>
        <v/>
      </c>
      <c r="L205" s="11">
        <f>IF($A205="","",SUMIFS(Salidas!$E$2:$E$3001,Salidas!$B$2:$B$3001,$A205))</f>
        <v/>
      </c>
      <c r="M205" s="11">
        <f>IF($A205="","",N(J205)+K205-L205)</f>
        <v/>
      </c>
      <c r="N205" s="11">
        <f>IF(OR($A205="",I205=""),"",IF(M205&lt;=I205,"REPONER","OK"))</f>
        <v/>
      </c>
      <c r="O205" s="12">
        <f>IF($A205="","",M205*N(F205))</f>
        <v/>
      </c>
      <c r="P205" s="13">
        <f>IF($A205="","",IF(SUMPRODUCT(MAX((Ingresos!$D$2:$D$3001=$A205)*Ingresos!$A$2:$A$3001))=0,"",SUMPRODUCT(MAX((Ingresos!$D$2:$D$3001=$A205)*Ingresos!$A$2:$A$3001))))</f>
        <v/>
      </c>
      <c r="Q205" s="11">
        <f>IF($A205="","",SUMIFS(Salidas!$E$2:$E$3001,Salidas!$B$2:$B$3001,$A205,Salidas!$D$2:$D$3001,"Venta"))</f>
        <v/>
      </c>
      <c r="R205" s="14">
        <f>IF($A205="","",IF(Q205=0,"",M205/(Q205/Resumen!$C$5)))</f>
        <v/>
      </c>
      <c r="S205" s="12">
        <f>IF($A205="","",Q205*N(F205))</f>
        <v/>
      </c>
      <c r="T205" s="11">
        <f>IF($A205="","",SUMIFS(Salidas!$E$2:$E$3001,Salidas!$B$2:$B$3001,$A205,Salidas!$D$2:$D$3001,"Merma"))</f>
        <v/>
      </c>
      <c r="U205" s="12">
        <f>IF($A205="","",N(J205)*N(F205))</f>
        <v/>
      </c>
      <c r="V205" s="12">
        <f>IF(OR($A205="",G205=""),"",Q205*(G205/1.19-N(F205)))</f>
        <v/>
      </c>
    </row>
    <row r="206">
      <c r="A206" s="7" t="n"/>
      <c r="B206" s="7" t="n"/>
      <c r="C206" s="8" t="n"/>
      <c r="D206" s="8" t="n"/>
      <c r="E206" s="8" t="n"/>
      <c r="F206" s="9" t="n"/>
      <c r="G206" s="9" t="n"/>
      <c r="H206" s="10">
        <f>IF(OR(F206="",G206=""),"",(G206/1.19-F206)/(G206/1.19))</f>
        <v/>
      </c>
      <c r="I206" s="8" t="n"/>
      <c r="J206" s="8" t="n"/>
      <c r="K206" s="11">
        <f>IF($A206="","",SUMIFS(Ingresos!$F$2:$F$3001,Ingresos!$D$2:$D$3001,$A206))</f>
        <v/>
      </c>
      <c r="L206" s="11">
        <f>IF($A206="","",SUMIFS(Salidas!$E$2:$E$3001,Salidas!$B$2:$B$3001,$A206))</f>
        <v/>
      </c>
      <c r="M206" s="11">
        <f>IF($A206="","",N(J206)+K206-L206)</f>
        <v/>
      </c>
      <c r="N206" s="11">
        <f>IF(OR($A206="",I206=""),"",IF(M206&lt;=I206,"REPONER","OK"))</f>
        <v/>
      </c>
      <c r="O206" s="12">
        <f>IF($A206="","",M206*N(F206))</f>
        <v/>
      </c>
      <c r="P206" s="13">
        <f>IF($A206="","",IF(SUMPRODUCT(MAX((Ingresos!$D$2:$D$3001=$A206)*Ingresos!$A$2:$A$3001))=0,"",SUMPRODUCT(MAX((Ingresos!$D$2:$D$3001=$A206)*Ingresos!$A$2:$A$3001))))</f>
        <v/>
      </c>
      <c r="Q206" s="11">
        <f>IF($A206="","",SUMIFS(Salidas!$E$2:$E$3001,Salidas!$B$2:$B$3001,$A206,Salidas!$D$2:$D$3001,"Venta"))</f>
        <v/>
      </c>
      <c r="R206" s="14">
        <f>IF($A206="","",IF(Q206=0,"",M206/(Q206/Resumen!$C$5)))</f>
        <v/>
      </c>
      <c r="S206" s="12">
        <f>IF($A206="","",Q206*N(F206))</f>
        <v/>
      </c>
      <c r="T206" s="11">
        <f>IF($A206="","",SUMIFS(Salidas!$E$2:$E$3001,Salidas!$B$2:$B$3001,$A206,Salidas!$D$2:$D$3001,"Merma"))</f>
        <v/>
      </c>
      <c r="U206" s="12">
        <f>IF($A206="","",N(J206)*N(F206))</f>
        <v/>
      </c>
      <c r="V206" s="12">
        <f>IF(OR($A206="",G206=""),"",Q206*(G206/1.19-N(F206)))</f>
        <v/>
      </c>
    </row>
    <row r="207">
      <c r="A207" s="7" t="n"/>
      <c r="B207" s="7" t="n"/>
      <c r="C207" s="8" t="n"/>
      <c r="D207" s="8" t="n"/>
      <c r="E207" s="8" t="n"/>
      <c r="F207" s="9" t="n"/>
      <c r="G207" s="9" t="n"/>
      <c r="H207" s="10">
        <f>IF(OR(F207="",G207=""),"",(G207/1.19-F207)/(G207/1.19))</f>
        <v/>
      </c>
      <c r="I207" s="8" t="n"/>
      <c r="J207" s="8" t="n"/>
      <c r="K207" s="11">
        <f>IF($A207="","",SUMIFS(Ingresos!$F$2:$F$3001,Ingresos!$D$2:$D$3001,$A207))</f>
        <v/>
      </c>
      <c r="L207" s="11">
        <f>IF($A207="","",SUMIFS(Salidas!$E$2:$E$3001,Salidas!$B$2:$B$3001,$A207))</f>
        <v/>
      </c>
      <c r="M207" s="11">
        <f>IF($A207="","",N(J207)+K207-L207)</f>
        <v/>
      </c>
      <c r="N207" s="11">
        <f>IF(OR($A207="",I207=""),"",IF(M207&lt;=I207,"REPONER","OK"))</f>
        <v/>
      </c>
      <c r="O207" s="12">
        <f>IF($A207="","",M207*N(F207))</f>
        <v/>
      </c>
      <c r="P207" s="13">
        <f>IF($A207="","",IF(SUMPRODUCT(MAX((Ingresos!$D$2:$D$3001=$A207)*Ingresos!$A$2:$A$3001))=0,"",SUMPRODUCT(MAX((Ingresos!$D$2:$D$3001=$A207)*Ingresos!$A$2:$A$3001))))</f>
        <v/>
      </c>
      <c r="Q207" s="11">
        <f>IF($A207="","",SUMIFS(Salidas!$E$2:$E$3001,Salidas!$B$2:$B$3001,$A207,Salidas!$D$2:$D$3001,"Venta"))</f>
        <v/>
      </c>
      <c r="R207" s="14">
        <f>IF($A207="","",IF(Q207=0,"",M207/(Q207/Resumen!$C$5)))</f>
        <v/>
      </c>
      <c r="S207" s="12">
        <f>IF($A207="","",Q207*N(F207))</f>
        <v/>
      </c>
      <c r="T207" s="11">
        <f>IF($A207="","",SUMIFS(Salidas!$E$2:$E$3001,Salidas!$B$2:$B$3001,$A207,Salidas!$D$2:$D$3001,"Merma"))</f>
        <v/>
      </c>
      <c r="U207" s="12">
        <f>IF($A207="","",N(J207)*N(F207))</f>
        <v/>
      </c>
      <c r="V207" s="12">
        <f>IF(OR($A207="",G207=""),"",Q207*(G207/1.19-N(F207)))</f>
        <v/>
      </c>
    </row>
    <row r="208">
      <c r="A208" s="7" t="n"/>
      <c r="B208" s="7" t="n"/>
      <c r="C208" s="8" t="n"/>
      <c r="D208" s="8" t="n"/>
      <c r="E208" s="8" t="n"/>
      <c r="F208" s="9" t="n"/>
      <c r="G208" s="9" t="n"/>
      <c r="H208" s="10">
        <f>IF(OR(F208="",G208=""),"",(G208/1.19-F208)/(G208/1.19))</f>
        <v/>
      </c>
      <c r="I208" s="8" t="n"/>
      <c r="J208" s="8" t="n"/>
      <c r="K208" s="11">
        <f>IF($A208="","",SUMIFS(Ingresos!$F$2:$F$3001,Ingresos!$D$2:$D$3001,$A208))</f>
        <v/>
      </c>
      <c r="L208" s="11">
        <f>IF($A208="","",SUMIFS(Salidas!$E$2:$E$3001,Salidas!$B$2:$B$3001,$A208))</f>
        <v/>
      </c>
      <c r="M208" s="11">
        <f>IF($A208="","",N(J208)+K208-L208)</f>
        <v/>
      </c>
      <c r="N208" s="11">
        <f>IF(OR($A208="",I208=""),"",IF(M208&lt;=I208,"REPONER","OK"))</f>
        <v/>
      </c>
      <c r="O208" s="12">
        <f>IF($A208="","",M208*N(F208))</f>
        <v/>
      </c>
      <c r="P208" s="13">
        <f>IF($A208="","",IF(SUMPRODUCT(MAX((Ingresos!$D$2:$D$3001=$A208)*Ingresos!$A$2:$A$3001))=0,"",SUMPRODUCT(MAX((Ingresos!$D$2:$D$3001=$A208)*Ingresos!$A$2:$A$3001))))</f>
        <v/>
      </c>
      <c r="Q208" s="11">
        <f>IF($A208="","",SUMIFS(Salidas!$E$2:$E$3001,Salidas!$B$2:$B$3001,$A208,Salidas!$D$2:$D$3001,"Venta"))</f>
        <v/>
      </c>
      <c r="R208" s="14">
        <f>IF($A208="","",IF(Q208=0,"",M208/(Q208/Resumen!$C$5)))</f>
        <v/>
      </c>
      <c r="S208" s="12">
        <f>IF($A208="","",Q208*N(F208))</f>
        <v/>
      </c>
      <c r="T208" s="11">
        <f>IF($A208="","",SUMIFS(Salidas!$E$2:$E$3001,Salidas!$B$2:$B$3001,$A208,Salidas!$D$2:$D$3001,"Merma"))</f>
        <v/>
      </c>
      <c r="U208" s="12">
        <f>IF($A208="","",N(J208)*N(F208))</f>
        <v/>
      </c>
      <c r="V208" s="12">
        <f>IF(OR($A208="",G208=""),"",Q208*(G208/1.19-N(F208)))</f>
        <v/>
      </c>
    </row>
    <row r="209">
      <c r="A209" s="7" t="n"/>
      <c r="B209" s="7" t="n"/>
      <c r="C209" s="8" t="n"/>
      <c r="D209" s="8" t="n"/>
      <c r="E209" s="8" t="n"/>
      <c r="F209" s="9" t="n"/>
      <c r="G209" s="9" t="n"/>
      <c r="H209" s="10">
        <f>IF(OR(F209="",G209=""),"",(G209/1.19-F209)/(G209/1.19))</f>
        <v/>
      </c>
      <c r="I209" s="8" t="n"/>
      <c r="J209" s="8" t="n"/>
      <c r="K209" s="11">
        <f>IF($A209="","",SUMIFS(Ingresos!$F$2:$F$3001,Ingresos!$D$2:$D$3001,$A209))</f>
        <v/>
      </c>
      <c r="L209" s="11">
        <f>IF($A209="","",SUMIFS(Salidas!$E$2:$E$3001,Salidas!$B$2:$B$3001,$A209))</f>
        <v/>
      </c>
      <c r="M209" s="11">
        <f>IF($A209="","",N(J209)+K209-L209)</f>
        <v/>
      </c>
      <c r="N209" s="11">
        <f>IF(OR($A209="",I209=""),"",IF(M209&lt;=I209,"REPONER","OK"))</f>
        <v/>
      </c>
      <c r="O209" s="12">
        <f>IF($A209="","",M209*N(F209))</f>
        <v/>
      </c>
      <c r="P209" s="13">
        <f>IF($A209="","",IF(SUMPRODUCT(MAX((Ingresos!$D$2:$D$3001=$A209)*Ingresos!$A$2:$A$3001))=0,"",SUMPRODUCT(MAX((Ingresos!$D$2:$D$3001=$A209)*Ingresos!$A$2:$A$3001))))</f>
        <v/>
      </c>
      <c r="Q209" s="11">
        <f>IF($A209="","",SUMIFS(Salidas!$E$2:$E$3001,Salidas!$B$2:$B$3001,$A209,Salidas!$D$2:$D$3001,"Venta"))</f>
        <v/>
      </c>
      <c r="R209" s="14">
        <f>IF($A209="","",IF(Q209=0,"",M209/(Q209/Resumen!$C$5)))</f>
        <v/>
      </c>
      <c r="S209" s="12">
        <f>IF($A209="","",Q209*N(F209))</f>
        <v/>
      </c>
      <c r="T209" s="11">
        <f>IF($A209="","",SUMIFS(Salidas!$E$2:$E$3001,Salidas!$B$2:$B$3001,$A209,Salidas!$D$2:$D$3001,"Merma"))</f>
        <v/>
      </c>
      <c r="U209" s="12">
        <f>IF($A209="","",N(J209)*N(F209))</f>
        <v/>
      </c>
      <c r="V209" s="12">
        <f>IF(OR($A209="",G209=""),"",Q209*(G209/1.19-N(F209)))</f>
        <v/>
      </c>
    </row>
    <row r="210">
      <c r="A210" s="7" t="n"/>
      <c r="B210" s="7" t="n"/>
      <c r="C210" s="8" t="n"/>
      <c r="D210" s="8" t="n"/>
      <c r="E210" s="8" t="n"/>
      <c r="F210" s="9" t="n"/>
      <c r="G210" s="9" t="n"/>
      <c r="H210" s="10">
        <f>IF(OR(F210="",G210=""),"",(G210/1.19-F210)/(G210/1.19))</f>
        <v/>
      </c>
      <c r="I210" s="8" t="n"/>
      <c r="J210" s="8" t="n"/>
      <c r="K210" s="11">
        <f>IF($A210="","",SUMIFS(Ingresos!$F$2:$F$3001,Ingresos!$D$2:$D$3001,$A210))</f>
        <v/>
      </c>
      <c r="L210" s="11">
        <f>IF($A210="","",SUMIFS(Salidas!$E$2:$E$3001,Salidas!$B$2:$B$3001,$A210))</f>
        <v/>
      </c>
      <c r="M210" s="11">
        <f>IF($A210="","",N(J210)+K210-L210)</f>
        <v/>
      </c>
      <c r="N210" s="11">
        <f>IF(OR($A210="",I210=""),"",IF(M210&lt;=I210,"REPONER","OK"))</f>
        <v/>
      </c>
      <c r="O210" s="12">
        <f>IF($A210="","",M210*N(F210))</f>
        <v/>
      </c>
      <c r="P210" s="13">
        <f>IF($A210="","",IF(SUMPRODUCT(MAX((Ingresos!$D$2:$D$3001=$A210)*Ingresos!$A$2:$A$3001))=0,"",SUMPRODUCT(MAX((Ingresos!$D$2:$D$3001=$A210)*Ingresos!$A$2:$A$3001))))</f>
        <v/>
      </c>
      <c r="Q210" s="11">
        <f>IF($A210="","",SUMIFS(Salidas!$E$2:$E$3001,Salidas!$B$2:$B$3001,$A210,Salidas!$D$2:$D$3001,"Venta"))</f>
        <v/>
      </c>
      <c r="R210" s="14">
        <f>IF($A210="","",IF(Q210=0,"",M210/(Q210/Resumen!$C$5)))</f>
        <v/>
      </c>
      <c r="S210" s="12">
        <f>IF($A210="","",Q210*N(F210))</f>
        <v/>
      </c>
      <c r="T210" s="11">
        <f>IF($A210="","",SUMIFS(Salidas!$E$2:$E$3001,Salidas!$B$2:$B$3001,$A210,Salidas!$D$2:$D$3001,"Merma"))</f>
        <v/>
      </c>
      <c r="U210" s="12">
        <f>IF($A210="","",N(J210)*N(F210))</f>
        <v/>
      </c>
      <c r="V210" s="12">
        <f>IF(OR($A210="",G210=""),"",Q210*(G210/1.19-N(F210)))</f>
        <v/>
      </c>
    </row>
    <row r="211">
      <c r="A211" s="7" t="n"/>
      <c r="B211" s="7" t="n"/>
      <c r="C211" s="8" t="n"/>
      <c r="D211" s="8" t="n"/>
      <c r="E211" s="8" t="n"/>
      <c r="F211" s="9" t="n"/>
      <c r="G211" s="9" t="n"/>
      <c r="H211" s="10">
        <f>IF(OR(F211="",G211=""),"",(G211/1.19-F211)/(G211/1.19))</f>
        <v/>
      </c>
      <c r="I211" s="8" t="n"/>
      <c r="J211" s="8" t="n"/>
      <c r="K211" s="11">
        <f>IF($A211="","",SUMIFS(Ingresos!$F$2:$F$3001,Ingresos!$D$2:$D$3001,$A211))</f>
        <v/>
      </c>
      <c r="L211" s="11">
        <f>IF($A211="","",SUMIFS(Salidas!$E$2:$E$3001,Salidas!$B$2:$B$3001,$A211))</f>
        <v/>
      </c>
      <c r="M211" s="11">
        <f>IF($A211="","",N(J211)+K211-L211)</f>
        <v/>
      </c>
      <c r="N211" s="11">
        <f>IF(OR($A211="",I211=""),"",IF(M211&lt;=I211,"REPONER","OK"))</f>
        <v/>
      </c>
      <c r="O211" s="12">
        <f>IF($A211="","",M211*N(F211))</f>
        <v/>
      </c>
      <c r="P211" s="13">
        <f>IF($A211="","",IF(SUMPRODUCT(MAX((Ingresos!$D$2:$D$3001=$A211)*Ingresos!$A$2:$A$3001))=0,"",SUMPRODUCT(MAX((Ingresos!$D$2:$D$3001=$A211)*Ingresos!$A$2:$A$3001))))</f>
        <v/>
      </c>
      <c r="Q211" s="11">
        <f>IF($A211="","",SUMIFS(Salidas!$E$2:$E$3001,Salidas!$B$2:$B$3001,$A211,Salidas!$D$2:$D$3001,"Venta"))</f>
        <v/>
      </c>
      <c r="R211" s="14">
        <f>IF($A211="","",IF(Q211=0,"",M211/(Q211/Resumen!$C$5)))</f>
        <v/>
      </c>
      <c r="S211" s="12">
        <f>IF($A211="","",Q211*N(F211))</f>
        <v/>
      </c>
      <c r="T211" s="11">
        <f>IF($A211="","",SUMIFS(Salidas!$E$2:$E$3001,Salidas!$B$2:$B$3001,$A211,Salidas!$D$2:$D$3001,"Merma"))</f>
        <v/>
      </c>
      <c r="U211" s="12">
        <f>IF($A211="","",N(J211)*N(F211))</f>
        <v/>
      </c>
      <c r="V211" s="12">
        <f>IF(OR($A211="",G211=""),"",Q211*(G211/1.19-N(F211)))</f>
        <v/>
      </c>
    </row>
    <row r="212">
      <c r="A212" s="7" t="n"/>
      <c r="B212" s="7" t="n"/>
      <c r="C212" s="8" t="n"/>
      <c r="D212" s="8" t="n"/>
      <c r="E212" s="8" t="n"/>
      <c r="F212" s="9" t="n"/>
      <c r="G212" s="9" t="n"/>
      <c r="H212" s="10">
        <f>IF(OR(F212="",G212=""),"",(G212/1.19-F212)/(G212/1.19))</f>
        <v/>
      </c>
      <c r="I212" s="8" t="n"/>
      <c r="J212" s="8" t="n"/>
      <c r="K212" s="11">
        <f>IF($A212="","",SUMIFS(Ingresos!$F$2:$F$3001,Ingresos!$D$2:$D$3001,$A212))</f>
        <v/>
      </c>
      <c r="L212" s="11">
        <f>IF($A212="","",SUMIFS(Salidas!$E$2:$E$3001,Salidas!$B$2:$B$3001,$A212))</f>
        <v/>
      </c>
      <c r="M212" s="11">
        <f>IF($A212="","",N(J212)+K212-L212)</f>
        <v/>
      </c>
      <c r="N212" s="11">
        <f>IF(OR($A212="",I212=""),"",IF(M212&lt;=I212,"REPONER","OK"))</f>
        <v/>
      </c>
      <c r="O212" s="12">
        <f>IF($A212="","",M212*N(F212))</f>
        <v/>
      </c>
      <c r="P212" s="13">
        <f>IF($A212="","",IF(SUMPRODUCT(MAX((Ingresos!$D$2:$D$3001=$A212)*Ingresos!$A$2:$A$3001))=0,"",SUMPRODUCT(MAX((Ingresos!$D$2:$D$3001=$A212)*Ingresos!$A$2:$A$3001))))</f>
        <v/>
      </c>
      <c r="Q212" s="11">
        <f>IF($A212="","",SUMIFS(Salidas!$E$2:$E$3001,Salidas!$B$2:$B$3001,$A212,Salidas!$D$2:$D$3001,"Venta"))</f>
        <v/>
      </c>
      <c r="R212" s="14">
        <f>IF($A212="","",IF(Q212=0,"",M212/(Q212/Resumen!$C$5)))</f>
        <v/>
      </c>
      <c r="S212" s="12">
        <f>IF($A212="","",Q212*N(F212))</f>
        <v/>
      </c>
      <c r="T212" s="11">
        <f>IF($A212="","",SUMIFS(Salidas!$E$2:$E$3001,Salidas!$B$2:$B$3001,$A212,Salidas!$D$2:$D$3001,"Merma"))</f>
        <v/>
      </c>
      <c r="U212" s="12">
        <f>IF($A212="","",N(J212)*N(F212))</f>
        <v/>
      </c>
      <c r="V212" s="12">
        <f>IF(OR($A212="",G212=""),"",Q212*(G212/1.19-N(F212)))</f>
        <v/>
      </c>
    </row>
    <row r="213">
      <c r="A213" s="7" t="n"/>
      <c r="B213" s="7" t="n"/>
      <c r="C213" s="8" t="n"/>
      <c r="D213" s="8" t="n"/>
      <c r="E213" s="8" t="n"/>
      <c r="F213" s="9" t="n"/>
      <c r="G213" s="9" t="n"/>
      <c r="H213" s="10">
        <f>IF(OR(F213="",G213=""),"",(G213/1.19-F213)/(G213/1.19))</f>
        <v/>
      </c>
      <c r="I213" s="8" t="n"/>
      <c r="J213" s="8" t="n"/>
      <c r="K213" s="11">
        <f>IF($A213="","",SUMIFS(Ingresos!$F$2:$F$3001,Ingresos!$D$2:$D$3001,$A213))</f>
        <v/>
      </c>
      <c r="L213" s="11">
        <f>IF($A213="","",SUMIFS(Salidas!$E$2:$E$3001,Salidas!$B$2:$B$3001,$A213))</f>
        <v/>
      </c>
      <c r="M213" s="11">
        <f>IF($A213="","",N(J213)+K213-L213)</f>
        <v/>
      </c>
      <c r="N213" s="11">
        <f>IF(OR($A213="",I213=""),"",IF(M213&lt;=I213,"REPONER","OK"))</f>
        <v/>
      </c>
      <c r="O213" s="12">
        <f>IF($A213="","",M213*N(F213))</f>
        <v/>
      </c>
      <c r="P213" s="13">
        <f>IF($A213="","",IF(SUMPRODUCT(MAX((Ingresos!$D$2:$D$3001=$A213)*Ingresos!$A$2:$A$3001))=0,"",SUMPRODUCT(MAX((Ingresos!$D$2:$D$3001=$A213)*Ingresos!$A$2:$A$3001))))</f>
        <v/>
      </c>
      <c r="Q213" s="11">
        <f>IF($A213="","",SUMIFS(Salidas!$E$2:$E$3001,Salidas!$B$2:$B$3001,$A213,Salidas!$D$2:$D$3001,"Venta"))</f>
        <v/>
      </c>
      <c r="R213" s="14">
        <f>IF($A213="","",IF(Q213=0,"",M213/(Q213/Resumen!$C$5)))</f>
        <v/>
      </c>
      <c r="S213" s="12">
        <f>IF($A213="","",Q213*N(F213))</f>
        <v/>
      </c>
      <c r="T213" s="11">
        <f>IF($A213="","",SUMIFS(Salidas!$E$2:$E$3001,Salidas!$B$2:$B$3001,$A213,Salidas!$D$2:$D$3001,"Merma"))</f>
        <v/>
      </c>
      <c r="U213" s="12">
        <f>IF($A213="","",N(J213)*N(F213))</f>
        <v/>
      </c>
      <c r="V213" s="12">
        <f>IF(OR($A213="",G213=""),"",Q213*(G213/1.19-N(F213)))</f>
        <v/>
      </c>
    </row>
    <row r="214">
      <c r="A214" s="7" t="n"/>
      <c r="B214" s="7" t="n"/>
      <c r="C214" s="8" t="n"/>
      <c r="D214" s="8" t="n"/>
      <c r="E214" s="8" t="n"/>
      <c r="F214" s="9" t="n"/>
      <c r="G214" s="9" t="n"/>
      <c r="H214" s="10">
        <f>IF(OR(F214="",G214=""),"",(G214/1.19-F214)/(G214/1.19))</f>
        <v/>
      </c>
      <c r="I214" s="8" t="n"/>
      <c r="J214" s="8" t="n"/>
      <c r="K214" s="11">
        <f>IF($A214="","",SUMIFS(Ingresos!$F$2:$F$3001,Ingresos!$D$2:$D$3001,$A214))</f>
        <v/>
      </c>
      <c r="L214" s="11">
        <f>IF($A214="","",SUMIFS(Salidas!$E$2:$E$3001,Salidas!$B$2:$B$3001,$A214))</f>
        <v/>
      </c>
      <c r="M214" s="11">
        <f>IF($A214="","",N(J214)+K214-L214)</f>
        <v/>
      </c>
      <c r="N214" s="11">
        <f>IF(OR($A214="",I214=""),"",IF(M214&lt;=I214,"REPONER","OK"))</f>
        <v/>
      </c>
      <c r="O214" s="12">
        <f>IF($A214="","",M214*N(F214))</f>
        <v/>
      </c>
      <c r="P214" s="13">
        <f>IF($A214="","",IF(SUMPRODUCT(MAX((Ingresos!$D$2:$D$3001=$A214)*Ingresos!$A$2:$A$3001))=0,"",SUMPRODUCT(MAX((Ingresos!$D$2:$D$3001=$A214)*Ingresos!$A$2:$A$3001))))</f>
        <v/>
      </c>
      <c r="Q214" s="11">
        <f>IF($A214="","",SUMIFS(Salidas!$E$2:$E$3001,Salidas!$B$2:$B$3001,$A214,Salidas!$D$2:$D$3001,"Venta"))</f>
        <v/>
      </c>
      <c r="R214" s="14">
        <f>IF($A214="","",IF(Q214=0,"",M214/(Q214/Resumen!$C$5)))</f>
        <v/>
      </c>
      <c r="S214" s="12">
        <f>IF($A214="","",Q214*N(F214))</f>
        <v/>
      </c>
      <c r="T214" s="11">
        <f>IF($A214="","",SUMIFS(Salidas!$E$2:$E$3001,Salidas!$B$2:$B$3001,$A214,Salidas!$D$2:$D$3001,"Merma"))</f>
        <v/>
      </c>
      <c r="U214" s="12">
        <f>IF($A214="","",N(J214)*N(F214))</f>
        <v/>
      </c>
      <c r="V214" s="12">
        <f>IF(OR($A214="",G214=""),"",Q214*(G214/1.19-N(F214)))</f>
        <v/>
      </c>
    </row>
    <row r="215">
      <c r="A215" s="7" t="n"/>
      <c r="B215" s="7" t="n"/>
      <c r="C215" s="8" t="n"/>
      <c r="D215" s="8" t="n"/>
      <c r="E215" s="8" t="n"/>
      <c r="F215" s="9" t="n"/>
      <c r="G215" s="9" t="n"/>
      <c r="H215" s="10">
        <f>IF(OR(F215="",G215=""),"",(G215/1.19-F215)/(G215/1.19))</f>
        <v/>
      </c>
      <c r="I215" s="8" t="n"/>
      <c r="J215" s="8" t="n"/>
      <c r="K215" s="11">
        <f>IF($A215="","",SUMIFS(Ingresos!$F$2:$F$3001,Ingresos!$D$2:$D$3001,$A215))</f>
        <v/>
      </c>
      <c r="L215" s="11">
        <f>IF($A215="","",SUMIFS(Salidas!$E$2:$E$3001,Salidas!$B$2:$B$3001,$A215))</f>
        <v/>
      </c>
      <c r="M215" s="11">
        <f>IF($A215="","",N(J215)+K215-L215)</f>
        <v/>
      </c>
      <c r="N215" s="11">
        <f>IF(OR($A215="",I215=""),"",IF(M215&lt;=I215,"REPONER","OK"))</f>
        <v/>
      </c>
      <c r="O215" s="12">
        <f>IF($A215="","",M215*N(F215))</f>
        <v/>
      </c>
      <c r="P215" s="13">
        <f>IF($A215="","",IF(SUMPRODUCT(MAX((Ingresos!$D$2:$D$3001=$A215)*Ingresos!$A$2:$A$3001))=0,"",SUMPRODUCT(MAX((Ingresos!$D$2:$D$3001=$A215)*Ingresos!$A$2:$A$3001))))</f>
        <v/>
      </c>
      <c r="Q215" s="11">
        <f>IF($A215="","",SUMIFS(Salidas!$E$2:$E$3001,Salidas!$B$2:$B$3001,$A215,Salidas!$D$2:$D$3001,"Venta"))</f>
        <v/>
      </c>
      <c r="R215" s="14">
        <f>IF($A215="","",IF(Q215=0,"",M215/(Q215/Resumen!$C$5)))</f>
        <v/>
      </c>
      <c r="S215" s="12">
        <f>IF($A215="","",Q215*N(F215))</f>
        <v/>
      </c>
      <c r="T215" s="11">
        <f>IF($A215="","",SUMIFS(Salidas!$E$2:$E$3001,Salidas!$B$2:$B$3001,$A215,Salidas!$D$2:$D$3001,"Merma"))</f>
        <v/>
      </c>
      <c r="U215" s="12">
        <f>IF($A215="","",N(J215)*N(F215))</f>
        <v/>
      </c>
      <c r="V215" s="12">
        <f>IF(OR($A215="",G215=""),"",Q215*(G215/1.19-N(F215)))</f>
        <v/>
      </c>
    </row>
    <row r="216">
      <c r="A216" s="7" t="n"/>
      <c r="B216" s="7" t="n"/>
      <c r="C216" s="8" t="n"/>
      <c r="D216" s="8" t="n"/>
      <c r="E216" s="8" t="n"/>
      <c r="F216" s="9" t="n"/>
      <c r="G216" s="9" t="n"/>
      <c r="H216" s="10">
        <f>IF(OR(F216="",G216=""),"",(G216/1.19-F216)/(G216/1.19))</f>
        <v/>
      </c>
      <c r="I216" s="8" t="n"/>
      <c r="J216" s="8" t="n"/>
      <c r="K216" s="11">
        <f>IF($A216="","",SUMIFS(Ingresos!$F$2:$F$3001,Ingresos!$D$2:$D$3001,$A216))</f>
        <v/>
      </c>
      <c r="L216" s="11">
        <f>IF($A216="","",SUMIFS(Salidas!$E$2:$E$3001,Salidas!$B$2:$B$3001,$A216))</f>
        <v/>
      </c>
      <c r="M216" s="11">
        <f>IF($A216="","",N(J216)+K216-L216)</f>
        <v/>
      </c>
      <c r="N216" s="11">
        <f>IF(OR($A216="",I216=""),"",IF(M216&lt;=I216,"REPONER","OK"))</f>
        <v/>
      </c>
      <c r="O216" s="12">
        <f>IF($A216="","",M216*N(F216))</f>
        <v/>
      </c>
      <c r="P216" s="13">
        <f>IF($A216="","",IF(SUMPRODUCT(MAX((Ingresos!$D$2:$D$3001=$A216)*Ingresos!$A$2:$A$3001))=0,"",SUMPRODUCT(MAX((Ingresos!$D$2:$D$3001=$A216)*Ingresos!$A$2:$A$3001))))</f>
        <v/>
      </c>
      <c r="Q216" s="11">
        <f>IF($A216="","",SUMIFS(Salidas!$E$2:$E$3001,Salidas!$B$2:$B$3001,$A216,Salidas!$D$2:$D$3001,"Venta"))</f>
        <v/>
      </c>
      <c r="R216" s="14">
        <f>IF($A216="","",IF(Q216=0,"",M216/(Q216/Resumen!$C$5)))</f>
        <v/>
      </c>
      <c r="S216" s="12">
        <f>IF($A216="","",Q216*N(F216))</f>
        <v/>
      </c>
      <c r="T216" s="11">
        <f>IF($A216="","",SUMIFS(Salidas!$E$2:$E$3001,Salidas!$B$2:$B$3001,$A216,Salidas!$D$2:$D$3001,"Merma"))</f>
        <v/>
      </c>
      <c r="U216" s="12">
        <f>IF($A216="","",N(J216)*N(F216))</f>
        <v/>
      </c>
      <c r="V216" s="12">
        <f>IF(OR($A216="",G216=""),"",Q216*(G216/1.19-N(F216)))</f>
        <v/>
      </c>
    </row>
    <row r="217">
      <c r="A217" s="7" t="n"/>
      <c r="B217" s="7" t="n"/>
      <c r="C217" s="8" t="n"/>
      <c r="D217" s="8" t="n"/>
      <c r="E217" s="8" t="n"/>
      <c r="F217" s="9" t="n"/>
      <c r="G217" s="9" t="n"/>
      <c r="H217" s="10">
        <f>IF(OR(F217="",G217=""),"",(G217/1.19-F217)/(G217/1.19))</f>
        <v/>
      </c>
      <c r="I217" s="8" t="n"/>
      <c r="J217" s="8" t="n"/>
      <c r="K217" s="11">
        <f>IF($A217="","",SUMIFS(Ingresos!$F$2:$F$3001,Ingresos!$D$2:$D$3001,$A217))</f>
        <v/>
      </c>
      <c r="L217" s="11">
        <f>IF($A217="","",SUMIFS(Salidas!$E$2:$E$3001,Salidas!$B$2:$B$3001,$A217))</f>
        <v/>
      </c>
      <c r="M217" s="11">
        <f>IF($A217="","",N(J217)+K217-L217)</f>
        <v/>
      </c>
      <c r="N217" s="11">
        <f>IF(OR($A217="",I217=""),"",IF(M217&lt;=I217,"REPONER","OK"))</f>
        <v/>
      </c>
      <c r="O217" s="12">
        <f>IF($A217="","",M217*N(F217))</f>
        <v/>
      </c>
      <c r="P217" s="13">
        <f>IF($A217="","",IF(SUMPRODUCT(MAX((Ingresos!$D$2:$D$3001=$A217)*Ingresos!$A$2:$A$3001))=0,"",SUMPRODUCT(MAX((Ingresos!$D$2:$D$3001=$A217)*Ingresos!$A$2:$A$3001))))</f>
        <v/>
      </c>
      <c r="Q217" s="11">
        <f>IF($A217="","",SUMIFS(Salidas!$E$2:$E$3001,Salidas!$B$2:$B$3001,$A217,Salidas!$D$2:$D$3001,"Venta"))</f>
        <v/>
      </c>
      <c r="R217" s="14">
        <f>IF($A217="","",IF(Q217=0,"",M217/(Q217/Resumen!$C$5)))</f>
        <v/>
      </c>
      <c r="S217" s="12">
        <f>IF($A217="","",Q217*N(F217))</f>
        <v/>
      </c>
      <c r="T217" s="11">
        <f>IF($A217="","",SUMIFS(Salidas!$E$2:$E$3001,Salidas!$B$2:$B$3001,$A217,Salidas!$D$2:$D$3001,"Merma"))</f>
        <v/>
      </c>
      <c r="U217" s="12">
        <f>IF($A217="","",N(J217)*N(F217))</f>
        <v/>
      </c>
      <c r="V217" s="12">
        <f>IF(OR($A217="",G217=""),"",Q217*(G217/1.19-N(F217)))</f>
        <v/>
      </c>
    </row>
    <row r="218">
      <c r="A218" s="7" t="n"/>
      <c r="B218" s="7" t="n"/>
      <c r="C218" s="8" t="n"/>
      <c r="D218" s="8" t="n"/>
      <c r="E218" s="8" t="n"/>
      <c r="F218" s="9" t="n"/>
      <c r="G218" s="9" t="n"/>
      <c r="H218" s="10">
        <f>IF(OR(F218="",G218=""),"",(G218/1.19-F218)/(G218/1.19))</f>
        <v/>
      </c>
      <c r="I218" s="8" t="n"/>
      <c r="J218" s="8" t="n"/>
      <c r="K218" s="11">
        <f>IF($A218="","",SUMIFS(Ingresos!$F$2:$F$3001,Ingresos!$D$2:$D$3001,$A218))</f>
        <v/>
      </c>
      <c r="L218" s="11">
        <f>IF($A218="","",SUMIFS(Salidas!$E$2:$E$3001,Salidas!$B$2:$B$3001,$A218))</f>
        <v/>
      </c>
      <c r="M218" s="11">
        <f>IF($A218="","",N(J218)+K218-L218)</f>
        <v/>
      </c>
      <c r="N218" s="11">
        <f>IF(OR($A218="",I218=""),"",IF(M218&lt;=I218,"REPONER","OK"))</f>
        <v/>
      </c>
      <c r="O218" s="12">
        <f>IF($A218="","",M218*N(F218))</f>
        <v/>
      </c>
      <c r="P218" s="13">
        <f>IF($A218="","",IF(SUMPRODUCT(MAX((Ingresos!$D$2:$D$3001=$A218)*Ingresos!$A$2:$A$3001))=0,"",SUMPRODUCT(MAX((Ingresos!$D$2:$D$3001=$A218)*Ingresos!$A$2:$A$3001))))</f>
        <v/>
      </c>
      <c r="Q218" s="11">
        <f>IF($A218="","",SUMIFS(Salidas!$E$2:$E$3001,Salidas!$B$2:$B$3001,$A218,Salidas!$D$2:$D$3001,"Venta"))</f>
        <v/>
      </c>
      <c r="R218" s="14">
        <f>IF($A218="","",IF(Q218=0,"",M218/(Q218/Resumen!$C$5)))</f>
        <v/>
      </c>
      <c r="S218" s="12">
        <f>IF($A218="","",Q218*N(F218))</f>
        <v/>
      </c>
      <c r="T218" s="11">
        <f>IF($A218="","",SUMIFS(Salidas!$E$2:$E$3001,Salidas!$B$2:$B$3001,$A218,Salidas!$D$2:$D$3001,"Merma"))</f>
        <v/>
      </c>
      <c r="U218" s="12">
        <f>IF($A218="","",N(J218)*N(F218))</f>
        <v/>
      </c>
      <c r="V218" s="12">
        <f>IF(OR($A218="",G218=""),"",Q218*(G218/1.19-N(F218)))</f>
        <v/>
      </c>
    </row>
    <row r="219">
      <c r="A219" s="7" t="n"/>
      <c r="B219" s="7" t="n"/>
      <c r="C219" s="8" t="n"/>
      <c r="D219" s="8" t="n"/>
      <c r="E219" s="8" t="n"/>
      <c r="F219" s="9" t="n"/>
      <c r="G219" s="9" t="n"/>
      <c r="H219" s="10">
        <f>IF(OR(F219="",G219=""),"",(G219/1.19-F219)/(G219/1.19))</f>
        <v/>
      </c>
      <c r="I219" s="8" t="n"/>
      <c r="J219" s="8" t="n"/>
      <c r="K219" s="11">
        <f>IF($A219="","",SUMIFS(Ingresos!$F$2:$F$3001,Ingresos!$D$2:$D$3001,$A219))</f>
        <v/>
      </c>
      <c r="L219" s="11">
        <f>IF($A219="","",SUMIFS(Salidas!$E$2:$E$3001,Salidas!$B$2:$B$3001,$A219))</f>
        <v/>
      </c>
      <c r="M219" s="11">
        <f>IF($A219="","",N(J219)+K219-L219)</f>
        <v/>
      </c>
      <c r="N219" s="11">
        <f>IF(OR($A219="",I219=""),"",IF(M219&lt;=I219,"REPONER","OK"))</f>
        <v/>
      </c>
      <c r="O219" s="12">
        <f>IF($A219="","",M219*N(F219))</f>
        <v/>
      </c>
      <c r="P219" s="13">
        <f>IF($A219="","",IF(SUMPRODUCT(MAX((Ingresos!$D$2:$D$3001=$A219)*Ingresos!$A$2:$A$3001))=0,"",SUMPRODUCT(MAX((Ingresos!$D$2:$D$3001=$A219)*Ingresos!$A$2:$A$3001))))</f>
        <v/>
      </c>
      <c r="Q219" s="11">
        <f>IF($A219="","",SUMIFS(Salidas!$E$2:$E$3001,Salidas!$B$2:$B$3001,$A219,Salidas!$D$2:$D$3001,"Venta"))</f>
        <v/>
      </c>
      <c r="R219" s="14">
        <f>IF($A219="","",IF(Q219=0,"",M219/(Q219/Resumen!$C$5)))</f>
        <v/>
      </c>
      <c r="S219" s="12">
        <f>IF($A219="","",Q219*N(F219))</f>
        <v/>
      </c>
      <c r="T219" s="11">
        <f>IF($A219="","",SUMIFS(Salidas!$E$2:$E$3001,Salidas!$B$2:$B$3001,$A219,Salidas!$D$2:$D$3001,"Merma"))</f>
        <v/>
      </c>
      <c r="U219" s="12">
        <f>IF($A219="","",N(J219)*N(F219))</f>
        <v/>
      </c>
      <c r="V219" s="12">
        <f>IF(OR($A219="",G219=""),"",Q219*(G219/1.19-N(F219)))</f>
        <v/>
      </c>
    </row>
    <row r="220">
      <c r="A220" s="7" t="n"/>
      <c r="B220" s="7" t="n"/>
      <c r="C220" s="8" t="n"/>
      <c r="D220" s="8" t="n"/>
      <c r="E220" s="8" t="n"/>
      <c r="F220" s="9" t="n"/>
      <c r="G220" s="9" t="n"/>
      <c r="H220" s="10">
        <f>IF(OR(F220="",G220=""),"",(G220/1.19-F220)/(G220/1.19))</f>
        <v/>
      </c>
      <c r="I220" s="8" t="n"/>
      <c r="J220" s="8" t="n"/>
      <c r="K220" s="11">
        <f>IF($A220="","",SUMIFS(Ingresos!$F$2:$F$3001,Ingresos!$D$2:$D$3001,$A220))</f>
        <v/>
      </c>
      <c r="L220" s="11">
        <f>IF($A220="","",SUMIFS(Salidas!$E$2:$E$3001,Salidas!$B$2:$B$3001,$A220))</f>
        <v/>
      </c>
      <c r="M220" s="11">
        <f>IF($A220="","",N(J220)+K220-L220)</f>
        <v/>
      </c>
      <c r="N220" s="11">
        <f>IF(OR($A220="",I220=""),"",IF(M220&lt;=I220,"REPONER","OK"))</f>
        <v/>
      </c>
      <c r="O220" s="12">
        <f>IF($A220="","",M220*N(F220))</f>
        <v/>
      </c>
      <c r="P220" s="13">
        <f>IF($A220="","",IF(SUMPRODUCT(MAX((Ingresos!$D$2:$D$3001=$A220)*Ingresos!$A$2:$A$3001))=0,"",SUMPRODUCT(MAX((Ingresos!$D$2:$D$3001=$A220)*Ingresos!$A$2:$A$3001))))</f>
        <v/>
      </c>
      <c r="Q220" s="11">
        <f>IF($A220="","",SUMIFS(Salidas!$E$2:$E$3001,Salidas!$B$2:$B$3001,$A220,Salidas!$D$2:$D$3001,"Venta"))</f>
        <v/>
      </c>
      <c r="R220" s="14">
        <f>IF($A220="","",IF(Q220=0,"",M220/(Q220/Resumen!$C$5)))</f>
        <v/>
      </c>
      <c r="S220" s="12">
        <f>IF($A220="","",Q220*N(F220))</f>
        <v/>
      </c>
      <c r="T220" s="11">
        <f>IF($A220="","",SUMIFS(Salidas!$E$2:$E$3001,Salidas!$B$2:$B$3001,$A220,Salidas!$D$2:$D$3001,"Merma"))</f>
        <v/>
      </c>
      <c r="U220" s="12">
        <f>IF($A220="","",N(J220)*N(F220))</f>
        <v/>
      </c>
      <c r="V220" s="12">
        <f>IF(OR($A220="",G220=""),"",Q220*(G220/1.19-N(F220)))</f>
        <v/>
      </c>
    </row>
    <row r="221">
      <c r="A221" s="7" t="n"/>
      <c r="B221" s="7" t="n"/>
      <c r="C221" s="8" t="n"/>
      <c r="D221" s="8" t="n"/>
      <c r="E221" s="8" t="n"/>
      <c r="F221" s="9" t="n"/>
      <c r="G221" s="9" t="n"/>
      <c r="H221" s="10">
        <f>IF(OR(F221="",G221=""),"",(G221/1.19-F221)/(G221/1.19))</f>
        <v/>
      </c>
      <c r="I221" s="8" t="n"/>
      <c r="J221" s="8" t="n"/>
      <c r="K221" s="11">
        <f>IF($A221="","",SUMIFS(Ingresos!$F$2:$F$3001,Ingresos!$D$2:$D$3001,$A221))</f>
        <v/>
      </c>
      <c r="L221" s="11">
        <f>IF($A221="","",SUMIFS(Salidas!$E$2:$E$3001,Salidas!$B$2:$B$3001,$A221))</f>
        <v/>
      </c>
      <c r="M221" s="11">
        <f>IF($A221="","",N(J221)+K221-L221)</f>
        <v/>
      </c>
      <c r="N221" s="11">
        <f>IF(OR($A221="",I221=""),"",IF(M221&lt;=I221,"REPONER","OK"))</f>
        <v/>
      </c>
      <c r="O221" s="12">
        <f>IF($A221="","",M221*N(F221))</f>
        <v/>
      </c>
      <c r="P221" s="13">
        <f>IF($A221="","",IF(SUMPRODUCT(MAX((Ingresos!$D$2:$D$3001=$A221)*Ingresos!$A$2:$A$3001))=0,"",SUMPRODUCT(MAX((Ingresos!$D$2:$D$3001=$A221)*Ingresos!$A$2:$A$3001))))</f>
        <v/>
      </c>
      <c r="Q221" s="11">
        <f>IF($A221="","",SUMIFS(Salidas!$E$2:$E$3001,Salidas!$B$2:$B$3001,$A221,Salidas!$D$2:$D$3001,"Venta"))</f>
        <v/>
      </c>
      <c r="R221" s="14">
        <f>IF($A221="","",IF(Q221=0,"",M221/(Q221/Resumen!$C$5)))</f>
        <v/>
      </c>
      <c r="S221" s="12">
        <f>IF($A221="","",Q221*N(F221))</f>
        <v/>
      </c>
      <c r="T221" s="11">
        <f>IF($A221="","",SUMIFS(Salidas!$E$2:$E$3001,Salidas!$B$2:$B$3001,$A221,Salidas!$D$2:$D$3001,"Merma"))</f>
        <v/>
      </c>
      <c r="U221" s="12">
        <f>IF($A221="","",N(J221)*N(F221))</f>
        <v/>
      </c>
      <c r="V221" s="12">
        <f>IF(OR($A221="",G221=""),"",Q221*(G221/1.19-N(F221)))</f>
        <v/>
      </c>
    </row>
    <row r="222">
      <c r="A222" s="7" t="n"/>
      <c r="B222" s="7" t="n"/>
      <c r="C222" s="8" t="n"/>
      <c r="D222" s="8" t="n"/>
      <c r="E222" s="8" t="n"/>
      <c r="F222" s="9" t="n"/>
      <c r="G222" s="9" t="n"/>
      <c r="H222" s="10">
        <f>IF(OR(F222="",G222=""),"",(G222/1.19-F222)/(G222/1.19))</f>
        <v/>
      </c>
      <c r="I222" s="8" t="n"/>
      <c r="J222" s="8" t="n"/>
      <c r="K222" s="11">
        <f>IF($A222="","",SUMIFS(Ingresos!$F$2:$F$3001,Ingresos!$D$2:$D$3001,$A222))</f>
        <v/>
      </c>
      <c r="L222" s="11">
        <f>IF($A222="","",SUMIFS(Salidas!$E$2:$E$3001,Salidas!$B$2:$B$3001,$A222))</f>
        <v/>
      </c>
      <c r="M222" s="11">
        <f>IF($A222="","",N(J222)+K222-L222)</f>
        <v/>
      </c>
      <c r="N222" s="11">
        <f>IF(OR($A222="",I222=""),"",IF(M222&lt;=I222,"REPONER","OK"))</f>
        <v/>
      </c>
      <c r="O222" s="12">
        <f>IF($A222="","",M222*N(F222))</f>
        <v/>
      </c>
      <c r="P222" s="13">
        <f>IF($A222="","",IF(SUMPRODUCT(MAX((Ingresos!$D$2:$D$3001=$A222)*Ingresos!$A$2:$A$3001))=0,"",SUMPRODUCT(MAX((Ingresos!$D$2:$D$3001=$A222)*Ingresos!$A$2:$A$3001))))</f>
        <v/>
      </c>
      <c r="Q222" s="11">
        <f>IF($A222="","",SUMIFS(Salidas!$E$2:$E$3001,Salidas!$B$2:$B$3001,$A222,Salidas!$D$2:$D$3001,"Venta"))</f>
        <v/>
      </c>
      <c r="R222" s="14">
        <f>IF($A222="","",IF(Q222=0,"",M222/(Q222/Resumen!$C$5)))</f>
        <v/>
      </c>
      <c r="S222" s="12">
        <f>IF($A222="","",Q222*N(F222))</f>
        <v/>
      </c>
      <c r="T222" s="11">
        <f>IF($A222="","",SUMIFS(Salidas!$E$2:$E$3001,Salidas!$B$2:$B$3001,$A222,Salidas!$D$2:$D$3001,"Merma"))</f>
        <v/>
      </c>
      <c r="U222" s="12">
        <f>IF($A222="","",N(J222)*N(F222))</f>
        <v/>
      </c>
      <c r="V222" s="12">
        <f>IF(OR($A222="",G222=""),"",Q222*(G222/1.19-N(F222)))</f>
        <v/>
      </c>
    </row>
    <row r="223">
      <c r="A223" s="7" t="n"/>
      <c r="B223" s="7" t="n"/>
      <c r="C223" s="8" t="n"/>
      <c r="D223" s="8" t="n"/>
      <c r="E223" s="8" t="n"/>
      <c r="F223" s="9" t="n"/>
      <c r="G223" s="9" t="n"/>
      <c r="H223" s="10">
        <f>IF(OR(F223="",G223=""),"",(G223/1.19-F223)/(G223/1.19))</f>
        <v/>
      </c>
      <c r="I223" s="8" t="n"/>
      <c r="J223" s="8" t="n"/>
      <c r="K223" s="11">
        <f>IF($A223="","",SUMIFS(Ingresos!$F$2:$F$3001,Ingresos!$D$2:$D$3001,$A223))</f>
        <v/>
      </c>
      <c r="L223" s="11">
        <f>IF($A223="","",SUMIFS(Salidas!$E$2:$E$3001,Salidas!$B$2:$B$3001,$A223))</f>
        <v/>
      </c>
      <c r="M223" s="11">
        <f>IF($A223="","",N(J223)+K223-L223)</f>
        <v/>
      </c>
      <c r="N223" s="11">
        <f>IF(OR($A223="",I223=""),"",IF(M223&lt;=I223,"REPONER","OK"))</f>
        <v/>
      </c>
      <c r="O223" s="12">
        <f>IF($A223="","",M223*N(F223))</f>
        <v/>
      </c>
      <c r="P223" s="13">
        <f>IF($A223="","",IF(SUMPRODUCT(MAX((Ingresos!$D$2:$D$3001=$A223)*Ingresos!$A$2:$A$3001))=0,"",SUMPRODUCT(MAX((Ingresos!$D$2:$D$3001=$A223)*Ingresos!$A$2:$A$3001))))</f>
        <v/>
      </c>
      <c r="Q223" s="11">
        <f>IF($A223="","",SUMIFS(Salidas!$E$2:$E$3001,Salidas!$B$2:$B$3001,$A223,Salidas!$D$2:$D$3001,"Venta"))</f>
        <v/>
      </c>
      <c r="R223" s="14">
        <f>IF($A223="","",IF(Q223=0,"",M223/(Q223/Resumen!$C$5)))</f>
        <v/>
      </c>
      <c r="S223" s="12">
        <f>IF($A223="","",Q223*N(F223))</f>
        <v/>
      </c>
      <c r="T223" s="11">
        <f>IF($A223="","",SUMIFS(Salidas!$E$2:$E$3001,Salidas!$B$2:$B$3001,$A223,Salidas!$D$2:$D$3001,"Merma"))</f>
        <v/>
      </c>
      <c r="U223" s="12">
        <f>IF($A223="","",N(J223)*N(F223))</f>
        <v/>
      </c>
      <c r="V223" s="12">
        <f>IF(OR($A223="",G223=""),"",Q223*(G223/1.19-N(F223)))</f>
        <v/>
      </c>
    </row>
    <row r="224">
      <c r="A224" s="7" t="n"/>
      <c r="B224" s="7" t="n"/>
      <c r="C224" s="8" t="n"/>
      <c r="D224" s="8" t="n"/>
      <c r="E224" s="8" t="n"/>
      <c r="F224" s="9" t="n"/>
      <c r="G224" s="9" t="n"/>
      <c r="H224" s="10">
        <f>IF(OR(F224="",G224=""),"",(G224/1.19-F224)/(G224/1.19))</f>
        <v/>
      </c>
      <c r="I224" s="8" t="n"/>
      <c r="J224" s="8" t="n"/>
      <c r="K224" s="11">
        <f>IF($A224="","",SUMIFS(Ingresos!$F$2:$F$3001,Ingresos!$D$2:$D$3001,$A224))</f>
        <v/>
      </c>
      <c r="L224" s="11">
        <f>IF($A224="","",SUMIFS(Salidas!$E$2:$E$3001,Salidas!$B$2:$B$3001,$A224))</f>
        <v/>
      </c>
      <c r="M224" s="11">
        <f>IF($A224="","",N(J224)+K224-L224)</f>
        <v/>
      </c>
      <c r="N224" s="11">
        <f>IF(OR($A224="",I224=""),"",IF(M224&lt;=I224,"REPONER","OK"))</f>
        <v/>
      </c>
      <c r="O224" s="12">
        <f>IF($A224="","",M224*N(F224))</f>
        <v/>
      </c>
      <c r="P224" s="13">
        <f>IF($A224="","",IF(SUMPRODUCT(MAX((Ingresos!$D$2:$D$3001=$A224)*Ingresos!$A$2:$A$3001))=0,"",SUMPRODUCT(MAX((Ingresos!$D$2:$D$3001=$A224)*Ingresos!$A$2:$A$3001))))</f>
        <v/>
      </c>
      <c r="Q224" s="11">
        <f>IF($A224="","",SUMIFS(Salidas!$E$2:$E$3001,Salidas!$B$2:$B$3001,$A224,Salidas!$D$2:$D$3001,"Venta"))</f>
        <v/>
      </c>
      <c r="R224" s="14">
        <f>IF($A224="","",IF(Q224=0,"",M224/(Q224/Resumen!$C$5)))</f>
        <v/>
      </c>
      <c r="S224" s="12">
        <f>IF($A224="","",Q224*N(F224))</f>
        <v/>
      </c>
      <c r="T224" s="11">
        <f>IF($A224="","",SUMIFS(Salidas!$E$2:$E$3001,Salidas!$B$2:$B$3001,$A224,Salidas!$D$2:$D$3001,"Merma"))</f>
        <v/>
      </c>
      <c r="U224" s="12">
        <f>IF($A224="","",N(J224)*N(F224))</f>
        <v/>
      </c>
      <c r="V224" s="12">
        <f>IF(OR($A224="",G224=""),"",Q224*(G224/1.19-N(F224)))</f>
        <v/>
      </c>
    </row>
    <row r="225">
      <c r="A225" s="7" t="n"/>
      <c r="B225" s="7" t="n"/>
      <c r="C225" s="8" t="n"/>
      <c r="D225" s="8" t="n"/>
      <c r="E225" s="8" t="n"/>
      <c r="F225" s="9" t="n"/>
      <c r="G225" s="9" t="n"/>
      <c r="H225" s="10">
        <f>IF(OR(F225="",G225=""),"",(G225/1.19-F225)/(G225/1.19))</f>
        <v/>
      </c>
      <c r="I225" s="8" t="n"/>
      <c r="J225" s="8" t="n"/>
      <c r="K225" s="11">
        <f>IF($A225="","",SUMIFS(Ingresos!$F$2:$F$3001,Ingresos!$D$2:$D$3001,$A225))</f>
        <v/>
      </c>
      <c r="L225" s="11">
        <f>IF($A225="","",SUMIFS(Salidas!$E$2:$E$3001,Salidas!$B$2:$B$3001,$A225))</f>
        <v/>
      </c>
      <c r="M225" s="11">
        <f>IF($A225="","",N(J225)+K225-L225)</f>
        <v/>
      </c>
      <c r="N225" s="11">
        <f>IF(OR($A225="",I225=""),"",IF(M225&lt;=I225,"REPONER","OK"))</f>
        <v/>
      </c>
      <c r="O225" s="12">
        <f>IF($A225="","",M225*N(F225))</f>
        <v/>
      </c>
      <c r="P225" s="13">
        <f>IF($A225="","",IF(SUMPRODUCT(MAX((Ingresos!$D$2:$D$3001=$A225)*Ingresos!$A$2:$A$3001))=0,"",SUMPRODUCT(MAX((Ingresos!$D$2:$D$3001=$A225)*Ingresos!$A$2:$A$3001))))</f>
        <v/>
      </c>
      <c r="Q225" s="11">
        <f>IF($A225="","",SUMIFS(Salidas!$E$2:$E$3001,Salidas!$B$2:$B$3001,$A225,Salidas!$D$2:$D$3001,"Venta"))</f>
        <v/>
      </c>
      <c r="R225" s="14">
        <f>IF($A225="","",IF(Q225=0,"",M225/(Q225/Resumen!$C$5)))</f>
        <v/>
      </c>
      <c r="S225" s="12">
        <f>IF($A225="","",Q225*N(F225))</f>
        <v/>
      </c>
      <c r="T225" s="11">
        <f>IF($A225="","",SUMIFS(Salidas!$E$2:$E$3001,Salidas!$B$2:$B$3001,$A225,Salidas!$D$2:$D$3001,"Merma"))</f>
        <v/>
      </c>
      <c r="U225" s="12">
        <f>IF($A225="","",N(J225)*N(F225))</f>
        <v/>
      </c>
      <c r="V225" s="12">
        <f>IF(OR($A225="",G225=""),"",Q225*(G225/1.19-N(F225)))</f>
        <v/>
      </c>
    </row>
    <row r="226">
      <c r="A226" s="7" t="n"/>
      <c r="B226" s="7" t="n"/>
      <c r="C226" s="8" t="n"/>
      <c r="D226" s="8" t="n"/>
      <c r="E226" s="8" t="n"/>
      <c r="F226" s="9" t="n"/>
      <c r="G226" s="9" t="n"/>
      <c r="H226" s="10">
        <f>IF(OR(F226="",G226=""),"",(G226/1.19-F226)/(G226/1.19))</f>
        <v/>
      </c>
      <c r="I226" s="8" t="n"/>
      <c r="J226" s="8" t="n"/>
      <c r="K226" s="11">
        <f>IF($A226="","",SUMIFS(Ingresos!$F$2:$F$3001,Ingresos!$D$2:$D$3001,$A226))</f>
        <v/>
      </c>
      <c r="L226" s="11">
        <f>IF($A226="","",SUMIFS(Salidas!$E$2:$E$3001,Salidas!$B$2:$B$3001,$A226))</f>
        <v/>
      </c>
      <c r="M226" s="11">
        <f>IF($A226="","",N(J226)+K226-L226)</f>
        <v/>
      </c>
      <c r="N226" s="11">
        <f>IF(OR($A226="",I226=""),"",IF(M226&lt;=I226,"REPONER","OK"))</f>
        <v/>
      </c>
      <c r="O226" s="12">
        <f>IF($A226="","",M226*N(F226))</f>
        <v/>
      </c>
      <c r="P226" s="13">
        <f>IF($A226="","",IF(SUMPRODUCT(MAX((Ingresos!$D$2:$D$3001=$A226)*Ingresos!$A$2:$A$3001))=0,"",SUMPRODUCT(MAX((Ingresos!$D$2:$D$3001=$A226)*Ingresos!$A$2:$A$3001))))</f>
        <v/>
      </c>
      <c r="Q226" s="11">
        <f>IF($A226="","",SUMIFS(Salidas!$E$2:$E$3001,Salidas!$B$2:$B$3001,$A226,Salidas!$D$2:$D$3001,"Venta"))</f>
        <v/>
      </c>
      <c r="R226" s="14">
        <f>IF($A226="","",IF(Q226=0,"",M226/(Q226/Resumen!$C$5)))</f>
        <v/>
      </c>
      <c r="S226" s="12">
        <f>IF($A226="","",Q226*N(F226))</f>
        <v/>
      </c>
      <c r="T226" s="11">
        <f>IF($A226="","",SUMIFS(Salidas!$E$2:$E$3001,Salidas!$B$2:$B$3001,$A226,Salidas!$D$2:$D$3001,"Merma"))</f>
        <v/>
      </c>
      <c r="U226" s="12">
        <f>IF($A226="","",N(J226)*N(F226))</f>
        <v/>
      </c>
      <c r="V226" s="12">
        <f>IF(OR($A226="",G226=""),"",Q226*(G226/1.19-N(F226)))</f>
        <v/>
      </c>
    </row>
    <row r="227">
      <c r="A227" s="7" t="n"/>
      <c r="B227" s="7" t="n"/>
      <c r="C227" s="8" t="n"/>
      <c r="D227" s="8" t="n"/>
      <c r="E227" s="8" t="n"/>
      <c r="F227" s="9" t="n"/>
      <c r="G227" s="9" t="n"/>
      <c r="H227" s="10">
        <f>IF(OR(F227="",G227=""),"",(G227/1.19-F227)/(G227/1.19))</f>
        <v/>
      </c>
      <c r="I227" s="8" t="n"/>
      <c r="J227" s="8" t="n"/>
      <c r="K227" s="11">
        <f>IF($A227="","",SUMIFS(Ingresos!$F$2:$F$3001,Ingresos!$D$2:$D$3001,$A227))</f>
        <v/>
      </c>
      <c r="L227" s="11">
        <f>IF($A227="","",SUMIFS(Salidas!$E$2:$E$3001,Salidas!$B$2:$B$3001,$A227))</f>
        <v/>
      </c>
      <c r="M227" s="11">
        <f>IF($A227="","",N(J227)+K227-L227)</f>
        <v/>
      </c>
      <c r="N227" s="11">
        <f>IF(OR($A227="",I227=""),"",IF(M227&lt;=I227,"REPONER","OK"))</f>
        <v/>
      </c>
      <c r="O227" s="12">
        <f>IF($A227="","",M227*N(F227))</f>
        <v/>
      </c>
      <c r="P227" s="13">
        <f>IF($A227="","",IF(SUMPRODUCT(MAX((Ingresos!$D$2:$D$3001=$A227)*Ingresos!$A$2:$A$3001))=0,"",SUMPRODUCT(MAX((Ingresos!$D$2:$D$3001=$A227)*Ingresos!$A$2:$A$3001))))</f>
        <v/>
      </c>
      <c r="Q227" s="11">
        <f>IF($A227="","",SUMIFS(Salidas!$E$2:$E$3001,Salidas!$B$2:$B$3001,$A227,Salidas!$D$2:$D$3001,"Venta"))</f>
        <v/>
      </c>
      <c r="R227" s="14">
        <f>IF($A227="","",IF(Q227=0,"",M227/(Q227/Resumen!$C$5)))</f>
        <v/>
      </c>
      <c r="S227" s="12">
        <f>IF($A227="","",Q227*N(F227))</f>
        <v/>
      </c>
      <c r="T227" s="11">
        <f>IF($A227="","",SUMIFS(Salidas!$E$2:$E$3001,Salidas!$B$2:$B$3001,$A227,Salidas!$D$2:$D$3001,"Merma"))</f>
        <v/>
      </c>
      <c r="U227" s="12">
        <f>IF($A227="","",N(J227)*N(F227))</f>
        <v/>
      </c>
      <c r="V227" s="12">
        <f>IF(OR($A227="",G227=""),"",Q227*(G227/1.19-N(F227)))</f>
        <v/>
      </c>
    </row>
    <row r="228">
      <c r="A228" s="7" t="n"/>
      <c r="B228" s="7" t="n"/>
      <c r="C228" s="8" t="n"/>
      <c r="D228" s="8" t="n"/>
      <c r="E228" s="8" t="n"/>
      <c r="F228" s="9" t="n"/>
      <c r="G228" s="9" t="n"/>
      <c r="H228" s="10">
        <f>IF(OR(F228="",G228=""),"",(G228/1.19-F228)/(G228/1.19))</f>
        <v/>
      </c>
      <c r="I228" s="8" t="n"/>
      <c r="J228" s="8" t="n"/>
      <c r="K228" s="11">
        <f>IF($A228="","",SUMIFS(Ingresos!$F$2:$F$3001,Ingresos!$D$2:$D$3001,$A228))</f>
        <v/>
      </c>
      <c r="L228" s="11">
        <f>IF($A228="","",SUMIFS(Salidas!$E$2:$E$3001,Salidas!$B$2:$B$3001,$A228))</f>
        <v/>
      </c>
      <c r="M228" s="11">
        <f>IF($A228="","",N(J228)+K228-L228)</f>
        <v/>
      </c>
      <c r="N228" s="11">
        <f>IF(OR($A228="",I228=""),"",IF(M228&lt;=I228,"REPONER","OK"))</f>
        <v/>
      </c>
      <c r="O228" s="12">
        <f>IF($A228="","",M228*N(F228))</f>
        <v/>
      </c>
      <c r="P228" s="13">
        <f>IF($A228="","",IF(SUMPRODUCT(MAX((Ingresos!$D$2:$D$3001=$A228)*Ingresos!$A$2:$A$3001))=0,"",SUMPRODUCT(MAX((Ingresos!$D$2:$D$3001=$A228)*Ingresos!$A$2:$A$3001))))</f>
        <v/>
      </c>
      <c r="Q228" s="11">
        <f>IF($A228="","",SUMIFS(Salidas!$E$2:$E$3001,Salidas!$B$2:$B$3001,$A228,Salidas!$D$2:$D$3001,"Venta"))</f>
        <v/>
      </c>
      <c r="R228" s="14">
        <f>IF($A228="","",IF(Q228=0,"",M228/(Q228/Resumen!$C$5)))</f>
        <v/>
      </c>
      <c r="S228" s="12">
        <f>IF($A228="","",Q228*N(F228))</f>
        <v/>
      </c>
      <c r="T228" s="11">
        <f>IF($A228="","",SUMIFS(Salidas!$E$2:$E$3001,Salidas!$B$2:$B$3001,$A228,Salidas!$D$2:$D$3001,"Merma"))</f>
        <v/>
      </c>
      <c r="U228" s="12">
        <f>IF($A228="","",N(J228)*N(F228))</f>
        <v/>
      </c>
      <c r="V228" s="12">
        <f>IF(OR($A228="",G228=""),"",Q228*(G228/1.19-N(F228)))</f>
        <v/>
      </c>
    </row>
    <row r="229">
      <c r="A229" s="7" t="n"/>
      <c r="B229" s="7" t="n"/>
      <c r="C229" s="8" t="n"/>
      <c r="D229" s="8" t="n"/>
      <c r="E229" s="8" t="n"/>
      <c r="F229" s="9" t="n"/>
      <c r="G229" s="9" t="n"/>
      <c r="H229" s="10">
        <f>IF(OR(F229="",G229=""),"",(G229/1.19-F229)/(G229/1.19))</f>
        <v/>
      </c>
      <c r="I229" s="8" t="n"/>
      <c r="J229" s="8" t="n"/>
      <c r="K229" s="11">
        <f>IF($A229="","",SUMIFS(Ingresos!$F$2:$F$3001,Ingresos!$D$2:$D$3001,$A229))</f>
        <v/>
      </c>
      <c r="L229" s="11">
        <f>IF($A229="","",SUMIFS(Salidas!$E$2:$E$3001,Salidas!$B$2:$B$3001,$A229))</f>
        <v/>
      </c>
      <c r="M229" s="11">
        <f>IF($A229="","",N(J229)+K229-L229)</f>
        <v/>
      </c>
      <c r="N229" s="11">
        <f>IF(OR($A229="",I229=""),"",IF(M229&lt;=I229,"REPONER","OK"))</f>
        <v/>
      </c>
      <c r="O229" s="12">
        <f>IF($A229="","",M229*N(F229))</f>
        <v/>
      </c>
      <c r="P229" s="13">
        <f>IF($A229="","",IF(SUMPRODUCT(MAX((Ingresos!$D$2:$D$3001=$A229)*Ingresos!$A$2:$A$3001))=0,"",SUMPRODUCT(MAX((Ingresos!$D$2:$D$3001=$A229)*Ingresos!$A$2:$A$3001))))</f>
        <v/>
      </c>
      <c r="Q229" s="11">
        <f>IF($A229="","",SUMIFS(Salidas!$E$2:$E$3001,Salidas!$B$2:$B$3001,$A229,Salidas!$D$2:$D$3001,"Venta"))</f>
        <v/>
      </c>
      <c r="R229" s="14">
        <f>IF($A229="","",IF(Q229=0,"",M229/(Q229/Resumen!$C$5)))</f>
        <v/>
      </c>
      <c r="S229" s="12">
        <f>IF($A229="","",Q229*N(F229))</f>
        <v/>
      </c>
      <c r="T229" s="11">
        <f>IF($A229="","",SUMIFS(Salidas!$E$2:$E$3001,Salidas!$B$2:$B$3001,$A229,Salidas!$D$2:$D$3001,"Merma"))</f>
        <v/>
      </c>
      <c r="U229" s="12">
        <f>IF($A229="","",N(J229)*N(F229))</f>
        <v/>
      </c>
      <c r="V229" s="12">
        <f>IF(OR($A229="",G229=""),"",Q229*(G229/1.19-N(F229)))</f>
        <v/>
      </c>
    </row>
    <row r="230">
      <c r="A230" s="7" t="n"/>
      <c r="B230" s="7" t="n"/>
      <c r="C230" s="8" t="n"/>
      <c r="D230" s="8" t="n"/>
      <c r="E230" s="8" t="n"/>
      <c r="F230" s="9" t="n"/>
      <c r="G230" s="9" t="n"/>
      <c r="H230" s="10">
        <f>IF(OR(F230="",G230=""),"",(G230/1.19-F230)/(G230/1.19))</f>
        <v/>
      </c>
      <c r="I230" s="8" t="n"/>
      <c r="J230" s="8" t="n"/>
      <c r="K230" s="11">
        <f>IF($A230="","",SUMIFS(Ingresos!$F$2:$F$3001,Ingresos!$D$2:$D$3001,$A230))</f>
        <v/>
      </c>
      <c r="L230" s="11">
        <f>IF($A230="","",SUMIFS(Salidas!$E$2:$E$3001,Salidas!$B$2:$B$3001,$A230))</f>
        <v/>
      </c>
      <c r="M230" s="11">
        <f>IF($A230="","",N(J230)+K230-L230)</f>
        <v/>
      </c>
      <c r="N230" s="11">
        <f>IF(OR($A230="",I230=""),"",IF(M230&lt;=I230,"REPONER","OK"))</f>
        <v/>
      </c>
      <c r="O230" s="12">
        <f>IF($A230="","",M230*N(F230))</f>
        <v/>
      </c>
      <c r="P230" s="13">
        <f>IF($A230="","",IF(SUMPRODUCT(MAX((Ingresos!$D$2:$D$3001=$A230)*Ingresos!$A$2:$A$3001))=0,"",SUMPRODUCT(MAX((Ingresos!$D$2:$D$3001=$A230)*Ingresos!$A$2:$A$3001))))</f>
        <v/>
      </c>
      <c r="Q230" s="11">
        <f>IF($A230="","",SUMIFS(Salidas!$E$2:$E$3001,Salidas!$B$2:$B$3001,$A230,Salidas!$D$2:$D$3001,"Venta"))</f>
        <v/>
      </c>
      <c r="R230" s="14">
        <f>IF($A230="","",IF(Q230=0,"",M230/(Q230/Resumen!$C$5)))</f>
        <v/>
      </c>
      <c r="S230" s="12">
        <f>IF($A230="","",Q230*N(F230))</f>
        <v/>
      </c>
      <c r="T230" s="11">
        <f>IF($A230="","",SUMIFS(Salidas!$E$2:$E$3001,Salidas!$B$2:$B$3001,$A230,Salidas!$D$2:$D$3001,"Merma"))</f>
        <v/>
      </c>
      <c r="U230" s="12">
        <f>IF($A230="","",N(J230)*N(F230))</f>
        <v/>
      </c>
      <c r="V230" s="12">
        <f>IF(OR($A230="",G230=""),"",Q230*(G230/1.19-N(F230)))</f>
        <v/>
      </c>
    </row>
    <row r="231">
      <c r="A231" s="7" t="n"/>
      <c r="B231" s="7" t="n"/>
      <c r="C231" s="8" t="n"/>
      <c r="D231" s="8" t="n"/>
      <c r="E231" s="8" t="n"/>
      <c r="F231" s="9" t="n"/>
      <c r="G231" s="9" t="n"/>
      <c r="H231" s="10">
        <f>IF(OR(F231="",G231=""),"",(G231/1.19-F231)/(G231/1.19))</f>
        <v/>
      </c>
      <c r="I231" s="8" t="n"/>
      <c r="J231" s="8" t="n"/>
      <c r="K231" s="11">
        <f>IF($A231="","",SUMIFS(Ingresos!$F$2:$F$3001,Ingresos!$D$2:$D$3001,$A231))</f>
        <v/>
      </c>
      <c r="L231" s="11">
        <f>IF($A231="","",SUMIFS(Salidas!$E$2:$E$3001,Salidas!$B$2:$B$3001,$A231))</f>
        <v/>
      </c>
      <c r="M231" s="11">
        <f>IF($A231="","",N(J231)+K231-L231)</f>
        <v/>
      </c>
      <c r="N231" s="11">
        <f>IF(OR($A231="",I231=""),"",IF(M231&lt;=I231,"REPONER","OK"))</f>
        <v/>
      </c>
      <c r="O231" s="12">
        <f>IF($A231="","",M231*N(F231))</f>
        <v/>
      </c>
      <c r="P231" s="13">
        <f>IF($A231="","",IF(SUMPRODUCT(MAX((Ingresos!$D$2:$D$3001=$A231)*Ingresos!$A$2:$A$3001))=0,"",SUMPRODUCT(MAX((Ingresos!$D$2:$D$3001=$A231)*Ingresos!$A$2:$A$3001))))</f>
        <v/>
      </c>
      <c r="Q231" s="11">
        <f>IF($A231="","",SUMIFS(Salidas!$E$2:$E$3001,Salidas!$B$2:$B$3001,$A231,Salidas!$D$2:$D$3001,"Venta"))</f>
        <v/>
      </c>
      <c r="R231" s="14">
        <f>IF($A231="","",IF(Q231=0,"",M231/(Q231/Resumen!$C$5)))</f>
        <v/>
      </c>
      <c r="S231" s="12">
        <f>IF($A231="","",Q231*N(F231))</f>
        <v/>
      </c>
      <c r="T231" s="11">
        <f>IF($A231="","",SUMIFS(Salidas!$E$2:$E$3001,Salidas!$B$2:$B$3001,$A231,Salidas!$D$2:$D$3001,"Merma"))</f>
        <v/>
      </c>
      <c r="U231" s="12">
        <f>IF($A231="","",N(J231)*N(F231))</f>
        <v/>
      </c>
      <c r="V231" s="12">
        <f>IF(OR($A231="",G231=""),"",Q231*(G231/1.19-N(F231)))</f>
        <v/>
      </c>
    </row>
    <row r="232">
      <c r="A232" s="7" t="n"/>
      <c r="B232" s="7" t="n"/>
      <c r="C232" s="8" t="n"/>
      <c r="D232" s="8" t="n"/>
      <c r="E232" s="8" t="n"/>
      <c r="F232" s="9" t="n"/>
      <c r="G232" s="9" t="n"/>
      <c r="H232" s="10">
        <f>IF(OR(F232="",G232=""),"",(G232/1.19-F232)/(G232/1.19))</f>
        <v/>
      </c>
      <c r="I232" s="8" t="n"/>
      <c r="J232" s="8" t="n"/>
      <c r="K232" s="11">
        <f>IF($A232="","",SUMIFS(Ingresos!$F$2:$F$3001,Ingresos!$D$2:$D$3001,$A232))</f>
        <v/>
      </c>
      <c r="L232" s="11">
        <f>IF($A232="","",SUMIFS(Salidas!$E$2:$E$3001,Salidas!$B$2:$B$3001,$A232))</f>
        <v/>
      </c>
      <c r="M232" s="11">
        <f>IF($A232="","",N(J232)+K232-L232)</f>
        <v/>
      </c>
      <c r="N232" s="11">
        <f>IF(OR($A232="",I232=""),"",IF(M232&lt;=I232,"REPONER","OK"))</f>
        <v/>
      </c>
      <c r="O232" s="12">
        <f>IF($A232="","",M232*N(F232))</f>
        <v/>
      </c>
      <c r="P232" s="13">
        <f>IF($A232="","",IF(SUMPRODUCT(MAX((Ingresos!$D$2:$D$3001=$A232)*Ingresos!$A$2:$A$3001))=0,"",SUMPRODUCT(MAX((Ingresos!$D$2:$D$3001=$A232)*Ingresos!$A$2:$A$3001))))</f>
        <v/>
      </c>
      <c r="Q232" s="11">
        <f>IF($A232="","",SUMIFS(Salidas!$E$2:$E$3001,Salidas!$B$2:$B$3001,$A232,Salidas!$D$2:$D$3001,"Venta"))</f>
        <v/>
      </c>
      <c r="R232" s="14">
        <f>IF($A232="","",IF(Q232=0,"",M232/(Q232/Resumen!$C$5)))</f>
        <v/>
      </c>
      <c r="S232" s="12">
        <f>IF($A232="","",Q232*N(F232))</f>
        <v/>
      </c>
      <c r="T232" s="11">
        <f>IF($A232="","",SUMIFS(Salidas!$E$2:$E$3001,Salidas!$B$2:$B$3001,$A232,Salidas!$D$2:$D$3001,"Merma"))</f>
        <v/>
      </c>
      <c r="U232" s="12">
        <f>IF($A232="","",N(J232)*N(F232))</f>
        <v/>
      </c>
      <c r="V232" s="12">
        <f>IF(OR($A232="",G232=""),"",Q232*(G232/1.19-N(F232)))</f>
        <v/>
      </c>
    </row>
    <row r="233">
      <c r="A233" s="7" t="n"/>
      <c r="B233" s="7" t="n"/>
      <c r="C233" s="8" t="n"/>
      <c r="D233" s="8" t="n"/>
      <c r="E233" s="8" t="n"/>
      <c r="F233" s="9" t="n"/>
      <c r="G233" s="9" t="n"/>
      <c r="H233" s="10">
        <f>IF(OR(F233="",G233=""),"",(G233/1.19-F233)/(G233/1.19))</f>
        <v/>
      </c>
      <c r="I233" s="8" t="n"/>
      <c r="J233" s="8" t="n"/>
      <c r="K233" s="11">
        <f>IF($A233="","",SUMIFS(Ingresos!$F$2:$F$3001,Ingresos!$D$2:$D$3001,$A233))</f>
        <v/>
      </c>
      <c r="L233" s="11">
        <f>IF($A233="","",SUMIFS(Salidas!$E$2:$E$3001,Salidas!$B$2:$B$3001,$A233))</f>
        <v/>
      </c>
      <c r="M233" s="11">
        <f>IF($A233="","",N(J233)+K233-L233)</f>
        <v/>
      </c>
      <c r="N233" s="11">
        <f>IF(OR($A233="",I233=""),"",IF(M233&lt;=I233,"REPONER","OK"))</f>
        <v/>
      </c>
      <c r="O233" s="12">
        <f>IF($A233="","",M233*N(F233))</f>
        <v/>
      </c>
      <c r="P233" s="13">
        <f>IF($A233="","",IF(SUMPRODUCT(MAX((Ingresos!$D$2:$D$3001=$A233)*Ingresos!$A$2:$A$3001))=0,"",SUMPRODUCT(MAX((Ingresos!$D$2:$D$3001=$A233)*Ingresos!$A$2:$A$3001))))</f>
        <v/>
      </c>
      <c r="Q233" s="11">
        <f>IF($A233="","",SUMIFS(Salidas!$E$2:$E$3001,Salidas!$B$2:$B$3001,$A233,Salidas!$D$2:$D$3001,"Venta"))</f>
        <v/>
      </c>
      <c r="R233" s="14">
        <f>IF($A233="","",IF(Q233=0,"",M233/(Q233/Resumen!$C$5)))</f>
        <v/>
      </c>
      <c r="S233" s="12">
        <f>IF($A233="","",Q233*N(F233))</f>
        <v/>
      </c>
      <c r="T233" s="11">
        <f>IF($A233="","",SUMIFS(Salidas!$E$2:$E$3001,Salidas!$B$2:$B$3001,$A233,Salidas!$D$2:$D$3001,"Merma"))</f>
        <v/>
      </c>
      <c r="U233" s="12">
        <f>IF($A233="","",N(J233)*N(F233))</f>
        <v/>
      </c>
      <c r="V233" s="12">
        <f>IF(OR($A233="",G233=""),"",Q233*(G233/1.19-N(F233)))</f>
        <v/>
      </c>
    </row>
    <row r="234">
      <c r="A234" s="7" t="n"/>
      <c r="B234" s="7" t="n"/>
      <c r="C234" s="8" t="n"/>
      <c r="D234" s="8" t="n"/>
      <c r="E234" s="8" t="n"/>
      <c r="F234" s="9" t="n"/>
      <c r="G234" s="9" t="n"/>
      <c r="H234" s="10">
        <f>IF(OR(F234="",G234=""),"",(G234/1.19-F234)/(G234/1.19))</f>
        <v/>
      </c>
      <c r="I234" s="8" t="n"/>
      <c r="J234" s="8" t="n"/>
      <c r="K234" s="11">
        <f>IF($A234="","",SUMIFS(Ingresos!$F$2:$F$3001,Ingresos!$D$2:$D$3001,$A234))</f>
        <v/>
      </c>
      <c r="L234" s="11">
        <f>IF($A234="","",SUMIFS(Salidas!$E$2:$E$3001,Salidas!$B$2:$B$3001,$A234))</f>
        <v/>
      </c>
      <c r="M234" s="11">
        <f>IF($A234="","",N(J234)+K234-L234)</f>
        <v/>
      </c>
      <c r="N234" s="11">
        <f>IF(OR($A234="",I234=""),"",IF(M234&lt;=I234,"REPONER","OK"))</f>
        <v/>
      </c>
      <c r="O234" s="12">
        <f>IF($A234="","",M234*N(F234))</f>
        <v/>
      </c>
      <c r="P234" s="13">
        <f>IF($A234="","",IF(SUMPRODUCT(MAX((Ingresos!$D$2:$D$3001=$A234)*Ingresos!$A$2:$A$3001))=0,"",SUMPRODUCT(MAX((Ingresos!$D$2:$D$3001=$A234)*Ingresos!$A$2:$A$3001))))</f>
        <v/>
      </c>
      <c r="Q234" s="11">
        <f>IF($A234="","",SUMIFS(Salidas!$E$2:$E$3001,Salidas!$B$2:$B$3001,$A234,Salidas!$D$2:$D$3001,"Venta"))</f>
        <v/>
      </c>
      <c r="R234" s="14">
        <f>IF($A234="","",IF(Q234=0,"",M234/(Q234/Resumen!$C$5)))</f>
        <v/>
      </c>
      <c r="S234" s="12">
        <f>IF($A234="","",Q234*N(F234))</f>
        <v/>
      </c>
      <c r="T234" s="11">
        <f>IF($A234="","",SUMIFS(Salidas!$E$2:$E$3001,Salidas!$B$2:$B$3001,$A234,Salidas!$D$2:$D$3001,"Merma"))</f>
        <v/>
      </c>
      <c r="U234" s="12">
        <f>IF($A234="","",N(J234)*N(F234))</f>
        <v/>
      </c>
      <c r="V234" s="12">
        <f>IF(OR($A234="",G234=""),"",Q234*(G234/1.19-N(F234)))</f>
        <v/>
      </c>
    </row>
    <row r="235">
      <c r="A235" s="7" t="n"/>
      <c r="B235" s="7" t="n"/>
      <c r="C235" s="8" t="n"/>
      <c r="D235" s="8" t="n"/>
      <c r="E235" s="8" t="n"/>
      <c r="F235" s="9" t="n"/>
      <c r="G235" s="9" t="n"/>
      <c r="H235" s="10">
        <f>IF(OR(F235="",G235=""),"",(G235/1.19-F235)/(G235/1.19))</f>
        <v/>
      </c>
      <c r="I235" s="8" t="n"/>
      <c r="J235" s="8" t="n"/>
      <c r="K235" s="11">
        <f>IF($A235="","",SUMIFS(Ingresos!$F$2:$F$3001,Ingresos!$D$2:$D$3001,$A235))</f>
        <v/>
      </c>
      <c r="L235" s="11">
        <f>IF($A235="","",SUMIFS(Salidas!$E$2:$E$3001,Salidas!$B$2:$B$3001,$A235))</f>
        <v/>
      </c>
      <c r="M235" s="11">
        <f>IF($A235="","",N(J235)+K235-L235)</f>
        <v/>
      </c>
      <c r="N235" s="11">
        <f>IF(OR($A235="",I235=""),"",IF(M235&lt;=I235,"REPONER","OK"))</f>
        <v/>
      </c>
      <c r="O235" s="12">
        <f>IF($A235="","",M235*N(F235))</f>
        <v/>
      </c>
      <c r="P235" s="13">
        <f>IF($A235="","",IF(SUMPRODUCT(MAX((Ingresos!$D$2:$D$3001=$A235)*Ingresos!$A$2:$A$3001))=0,"",SUMPRODUCT(MAX((Ingresos!$D$2:$D$3001=$A235)*Ingresos!$A$2:$A$3001))))</f>
        <v/>
      </c>
      <c r="Q235" s="11">
        <f>IF($A235="","",SUMIFS(Salidas!$E$2:$E$3001,Salidas!$B$2:$B$3001,$A235,Salidas!$D$2:$D$3001,"Venta"))</f>
        <v/>
      </c>
      <c r="R235" s="14">
        <f>IF($A235="","",IF(Q235=0,"",M235/(Q235/Resumen!$C$5)))</f>
        <v/>
      </c>
      <c r="S235" s="12">
        <f>IF($A235="","",Q235*N(F235))</f>
        <v/>
      </c>
      <c r="T235" s="11">
        <f>IF($A235="","",SUMIFS(Salidas!$E$2:$E$3001,Salidas!$B$2:$B$3001,$A235,Salidas!$D$2:$D$3001,"Merma"))</f>
        <v/>
      </c>
      <c r="U235" s="12">
        <f>IF($A235="","",N(J235)*N(F235))</f>
        <v/>
      </c>
      <c r="V235" s="12">
        <f>IF(OR($A235="",G235=""),"",Q235*(G235/1.19-N(F235)))</f>
        <v/>
      </c>
    </row>
    <row r="236">
      <c r="A236" s="7" t="n"/>
      <c r="B236" s="7" t="n"/>
      <c r="C236" s="8" t="n"/>
      <c r="D236" s="8" t="n"/>
      <c r="E236" s="8" t="n"/>
      <c r="F236" s="9" t="n"/>
      <c r="G236" s="9" t="n"/>
      <c r="H236" s="10">
        <f>IF(OR(F236="",G236=""),"",(G236/1.19-F236)/(G236/1.19))</f>
        <v/>
      </c>
      <c r="I236" s="8" t="n"/>
      <c r="J236" s="8" t="n"/>
      <c r="K236" s="11">
        <f>IF($A236="","",SUMIFS(Ingresos!$F$2:$F$3001,Ingresos!$D$2:$D$3001,$A236))</f>
        <v/>
      </c>
      <c r="L236" s="11">
        <f>IF($A236="","",SUMIFS(Salidas!$E$2:$E$3001,Salidas!$B$2:$B$3001,$A236))</f>
        <v/>
      </c>
      <c r="M236" s="11">
        <f>IF($A236="","",N(J236)+K236-L236)</f>
        <v/>
      </c>
      <c r="N236" s="11">
        <f>IF(OR($A236="",I236=""),"",IF(M236&lt;=I236,"REPONER","OK"))</f>
        <v/>
      </c>
      <c r="O236" s="12">
        <f>IF($A236="","",M236*N(F236))</f>
        <v/>
      </c>
      <c r="P236" s="13">
        <f>IF($A236="","",IF(SUMPRODUCT(MAX((Ingresos!$D$2:$D$3001=$A236)*Ingresos!$A$2:$A$3001))=0,"",SUMPRODUCT(MAX((Ingresos!$D$2:$D$3001=$A236)*Ingresos!$A$2:$A$3001))))</f>
        <v/>
      </c>
      <c r="Q236" s="11">
        <f>IF($A236="","",SUMIFS(Salidas!$E$2:$E$3001,Salidas!$B$2:$B$3001,$A236,Salidas!$D$2:$D$3001,"Venta"))</f>
        <v/>
      </c>
      <c r="R236" s="14">
        <f>IF($A236="","",IF(Q236=0,"",M236/(Q236/Resumen!$C$5)))</f>
        <v/>
      </c>
      <c r="S236" s="12">
        <f>IF($A236="","",Q236*N(F236))</f>
        <v/>
      </c>
      <c r="T236" s="11">
        <f>IF($A236="","",SUMIFS(Salidas!$E$2:$E$3001,Salidas!$B$2:$B$3001,$A236,Salidas!$D$2:$D$3001,"Merma"))</f>
        <v/>
      </c>
      <c r="U236" s="12">
        <f>IF($A236="","",N(J236)*N(F236))</f>
        <v/>
      </c>
      <c r="V236" s="12">
        <f>IF(OR($A236="",G236=""),"",Q236*(G236/1.19-N(F236)))</f>
        <v/>
      </c>
    </row>
    <row r="237">
      <c r="A237" s="7" t="n"/>
      <c r="B237" s="7" t="n"/>
      <c r="C237" s="8" t="n"/>
      <c r="D237" s="8" t="n"/>
      <c r="E237" s="8" t="n"/>
      <c r="F237" s="9" t="n"/>
      <c r="G237" s="9" t="n"/>
      <c r="H237" s="10">
        <f>IF(OR(F237="",G237=""),"",(G237/1.19-F237)/(G237/1.19))</f>
        <v/>
      </c>
      <c r="I237" s="8" t="n"/>
      <c r="J237" s="8" t="n"/>
      <c r="K237" s="11">
        <f>IF($A237="","",SUMIFS(Ingresos!$F$2:$F$3001,Ingresos!$D$2:$D$3001,$A237))</f>
        <v/>
      </c>
      <c r="L237" s="11">
        <f>IF($A237="","",SUMIFS(Salidas!$E$2:$E$3001,Salidas!$B$2:$B$3001,$A237))</f>
        <v/>
      </c>
      <c r="M237" s="11">
        <f>IF($A237="","",N(J237)+K237-L237)</f>
        <v/>
      </c>
      <c r="N237" s="11">
        <f>IF(OR($A237="",I237=""),"",IF(M237&lt;=I237,"REPONER","OK"))</f>
        <v/>
      </c>
      <c r="O237" s="12">
        <f>IF($A237="","",M237*N(F237))</f>
        <v/>
      </c>
      <c r="P237" s="13">
        <f>IF($A237="","",IF(SUMPRODUCT(MAX((Ingresos!$D$2:$D$3001=$A237)*Ingresos!$A$2:$A$3001))=0,"",SUMPRODUCT(MAX((Ingresos!$D$2:$D$3001=$A237)*Ingresos!$A$2:$A$3001))))</f>
        <v/>
      </c>
      <c r="Q237" s="11">
        <f>IF($A237="","",SUMIFS(Salidas!$E$2:$E$3001,Salidas!$B$2:$B$3001,$A237,Salidas!$D$2:$D$3001,"Venta"))</f>
        <v/>
      </c>
      <c r="R237" s="14">
        <f>IF($A237="","",IF(Q237=0,"",M237/(Q237/Resumen!$C$5)))</f>
        <v/>
      </c>
      <c r="S237" s="12">
        <f>IF($A237="","",Q237*N(F237))</f>
        <v/>
      </c>
      <c r="T237" s="11">
        <f>IF($A237="","",SUMIFS(Salidas!$E$2:$E$3001,Salidas!$B$2:$B$3001,$A237,Salidas!$D$2:$D$3001,"Merma"))</f>
        <v/>
      </c>
      <c r="U237" s="12">
        <f>IF($A237="","",N(J237)*N(F237))</f>
        <v/>
      </c>
      <c r="V237" s="12">
        <f>IF(OR($A237="",G237=""),"",Q237*(G237/1.19-N(F237)))</f>
        <v/>
      </c>
    </row>
    <row r="238">
      <c r="A238" s="7" t="n"/>
      <c r="B238" s="7" t="n"/>
      <c r="C238" s="8" t="n"/>
      <c r="D238" s="8" t="n"/>
      <c r="E238" s="8" t="n"/>
      <c r="F238" s="9" t="n"/>
      <c r="G238" s="9" t="n"/>
      <c r="H238" s="10">
        <f>IF(OR(F238="",G238=""),"",(G238/1.19-F238)/(G238/1.19))</f>
        <v/>
      </c>
      <c r="I238" s="8" t="n"/>
      <c r="J238" s="8" t="n"/>
      <c r="K238" s="11">
        <f>IF($A238="","",SUMIFS(Ingresos!$F$2:$F$3001,Ingresos!$D$2:$D$3001,$A238))</f>
        <v/>
      </c>
      <c r="L238" s="11">
        <f>IF($A238="","",SUMIFS(Salidas!$E$2:$E$3001,Salidas!$B$2:$B$3001,$A238))</f>
        <v/>
      </c>
      <c r="M238" s="11">
        <f>IF($A238="","",N(J238)+K238-L238)</f>
        <v/>
      </c>
      <c r="N238" s="11">
        <f>IF(OR($A238="",I238=""),"",IF(M238&lt;=I238,"REPONER","OK"))</f>
        <v/>
      </c>
      <c r="O238" s="12">
        <f>IF($A238="","",M238*N(F238))</f>
        <v/>
      </c>
      <c r="P238" s="13">
        <f>IF($A238="","",IF(SUMPRODUCT(MAX((Ingresos!$D$2:$D$3001=$A238)*Ingresos!$A$2:$A$3001))=0,"",SUMPRODUCT(MAX((Ingresos!$D$2:$D$3001=$A238)*Ingresos!$A$2:$A$3001))))</f>
        <v/>
      </c>
      <c r="Q238" s="11">
        <f>IF($A238="","",SUMIFS(Salidas!$E$2:$E$3001,Salidas!$B$2:$B$3001,$A238,Salidas!$D$2:$D$3001,"Venta"))</f>
        <v/>
      </c>
      <c r="R238" s="14">
        <f>IF($A238="","",IF(Q238=0,"",M238/(Q238/Resumen!$C$5)))</f>
        <v/>
      </c>
      <c r="S238" s="12">
        <f>IF($A238="","",Q238*N(F238))</f>
        <v/>
      </c>
      <c r="T238" s="11">
        <f>IF($A238="","",SUMIFS(Salidas!$E$2:$E$3001,Salidas!$B$2:$B$3001,$A238,Salidas!$D$2:$D$3001,"Merma"))</f>
        <v/>
      </c>
      <c r="U238" s="12">
        <f>IF($A238="","",N(J238)*N(F238))</f>
        <v/>
      </c>
      <c r="V238" s="12">
        <f>IF(OR($A238="",G238=""),"",Q238*(G238/1.19-N(F238)))</f>
        <v/>
      </c>
    </row>
    <row r="239">
      <c r="A239" s="7" t="n"/>
      <c r="B239" s="7" t="n"/>
      <c r="C239" s="8" t="n"/>
      <c r="D239" s="8" t="n"/>
      <c r="E239" s="8" t="n"/>
      <c r="F239" s="9" t="n"/>
      <c r="G239" s="9" t="n"/>
      <c r="H239" s="10">
        <f>IF(OR(F239="",G239=""),"",(G239/1.19-F239)/(G239/1.19))</f>
        <v/>
      </c>
      <c r="I239" s="8" t="n"/>
      <c r="J239" s="8" t="n"/>
      <c r="K239" s="11">
        <f>IF($A239="","",SUMIFS(Ingresos!$F$2:$F$3001,Ingresos!$D$2:$D$3001,$A239))</f>
        <v/>
      </c>
      <c r="L239" s="11">
        <f>IF($A239="","",SUMIFS(Salidas!$E$2:$E$3001,Salidas!$B$2:$B$3001,$A239))</f>
        <v/>
      </c>
      <c r="M239" s="11">
        <f>IF($A239="","",N(J239)+K239-L239)</f>
        <v/>
      </c>
      <c r="N239" s="11">
        <f>IF(OR($A239="",I239=""),"",IF(M239&lt;=I239,"REPONER","OK"))</f>
        <v/>
      </c>
      <c r="O239" s="12">
        <f>IF($A239="","",M239*N(F239))</f>
        <v/>
      </c>
      <c r="P239" s="13">
        <f>IF($A239="","",IF(SUMPRODUCT(MAX((Ingresos!$D$2:$D$3001=$A239)*Ingresos!$A$2:$A$3001))=0,"",SUMPRODUCT(MAX((Ingresos!$D$2:$D$3001=$A239)*Ingresos!$A$2:$A$3001))))</f>
        <v/>
      </c>
      <c r="Q239" s="11">
        <f>IF($A239="","",SUMIFS(Salidas!$E$2:$E$3001,Salidas!$B$2:$B$3001,$A239,Salidas!$D$2:$D$3001,"Venta"))</f>
        <v/>
      </c>
      <c r="R239" s="14">
        <f>IF($A239="","",IF(Q239=0,"",M239/(Q239/Resumen!$C$5)))</f>
        <v/>
      </c>
      <c r="S239" s="12">
        <f>IF($A239="","",Q239*N(F239))</f>
        <v/>
      </c>
      <c r="T239" s="11">
        <f>IF($A239="","",SUMIFS(Salidas!$E$2:$E$3001,Salidas!$B$2:$B$3001,$A239,Salidas!$D$2:$D$3001,"Merma"))</f>
        <v/>
      </c>
      <c r="U239" s="12">
        <f>IF($A239="","",N(J239)*N(F239))</f>
        <v/>
      </c>
      <c r="V239" s="12">
        <f>IF(OR($A239="",G239=""),"",Q239*(G239/1.19-N(F239)))</f>
        <v/>
      </c>
    </row>
    <row r="240">
      <c r="A240" s="7" t="n"/>
      <c r="B240" s="7" t="n"/>
      <c r="C240" s="8" t="n"/>
      <c r="D240" s="8" t="n"/>
      <c r="E240" s="8" t="n"/>
      <c r="F240" s="9" t="n"/>
      <c r="G240" s="9" t="n"/>
      <c r="H240" s="10">
        <f>IF(OR(F240="",G240=""),"",(G240/1.19-F240)/(G240/1.19))</f>
        <v/>
      </c>
      <c r="I240" s="8" t="n"/>
      <c r="J240" s="8" t="n"/>
      <c r="K240" s="11">
        <f>IF($A240="","",SUMIFS(Ingresos!$F$2:$F$3001,Ingresos!$D$2:$D$3001,$A240))</f>
        <v/>
      </c>
      <c r="L240" s="11">
        <f>IF($A240="","",SUMIFS(Salidas!$E$2:$E$3001,Salidas!$B$2:$B$3001,$A240))</f>
        <v/>
      </c>
      <c r="M240" s="11">
        <f>IF($A240="","",N(J240)+K240-L240)</f>
        <v/>
      </c>
      <c r="N240" s="11">
        <f>IF(OR($A240="",I240=""),"",IF(M240&lt;=I240,"REPONER","OK"))</f>
        <v/>
      </c>
      <c r="O240" s="12">
        <f>IF($A240="","",M240*N(F240))</f>
        <v/>
      </c>
      <c r="P240" s="13">
        <f>IF($A240="","",IF(SUMPRODUCT(MAX((Ingresos!$D$2:$D$3001=$A240)*Ingresos!$A$2:$A$3001))=0,"",SUMPRODUCT(MAX((Ingresos!$D$2:$D$3001=$A240)*Ingresos!$A$2:$A$3001))))</f>
        <v/>
      </c>
      <c r="Q240" s="11">
        <f>IF($A240="","",SUMIFS(Salidas!$E$2:$E$3001,Salidas!$B$2:$B$3001,$A240,Salidas!$D$2:$D$3001,"Venta"))</f>
        <v/>
      </c>
      <c r="R240" s="14">
        <f>IF($A240="","",IF(Q240=0,"",M240/(Q240/Resumen!$C$5)))</f>
        <v/>
      </c>
      <c r="S240" s="12">
        <f>IF($A240="","",Q240*N(F240))</f>
        <v/>
      </c>
      <c r="T240" s="11">
        <f>IF($A240="","",SUMIFS(Salidas!$E$2:$E$3001,Salidas!$B$2:$B$3001,$A240,Salidas!$D$2:$D$3001,"Merma"))</f>
        <v/>
      </c>
      <c r="U240" s="12">
        <f>IF($A240="","",N(J240)*N(F240))</f>
        <v/>
      </c>
      <c r="V240" s="12">
        <f>IF(OR($A240="",G240=""),"",Q240*(G240/1.19-N(F240)))</f>
        <v/>
      </c>
    </row>
    <row r="241">
      <c r="A241" s="7" t="n"/>
      <c r="B241" s="7" t="n"/>
      <c r="C241" s="8" t="n"/>
      <c r="D241" s="8" t="n"/>
      <c r="E241" s="8" t="n"/>
      <c r="F241" s="9" t="n"/>
      <c r="G241" s="9" t="n"/>
      <c r="H241" s="10">
        <f>IF(OR(F241="",G241=""),"",(G241/1.19-F241)/(G241/1.19))</f>
        <v/>
      </c>
      <c r="I241" s="8" t="n"/>
      <c r="J241" s="8" t="n"/>
      <c r="K241" s="11">
        <f>IF($A241="","",SUMIFS(Ingresos!$F$2:$F$3001,Ingresos!$D$2:$D$3001,$A241))</f>
        <v/>
      </c>
      <c r="L241" s="11">
        <f>IF($A241="","",SUMIFS(Salidas!$E$2:$E$3001,Salidas!$B$2:$B$3001,$A241))</f>
        <v/>
      </c>
      <c r="M241" s="11">
        <f>IF($A241="","",N(J241)+K241-L241)</f>
        <v/>
      </c>
      <c r="N241" s="11">
        <f>IF(OR($A241="",I241=""),"",IF(M241&lt;=I241,"REPONER","OK"))</f>
        <v/>
      </c>
      <c r="O241" s="12">
        <f>IF($A241="","",M241*N(F241))</f>
        <v/>
      </c>
      <c r="P241" s="13">
        <f>IF($A241="","",IF(SUMPRODUCT(MAX((Ingresos!$D$2:$D$3001=$A241)*Ingresos!$A$2:$A$3001))=0,"",SUMPRODUCT(MAX((Ingresos!$D$2:$D$3001=$A241)*Ingresos!$A$2:$A$3001))))</f>
        <v/>
      </c>
      <c r="Q241" s="11">
        <f>IF($A241="","",SUMIFS(Salidas!$E$2:$E$3001,Salidas!$B$2:$B$3001,$A241,Salidas!$D$2:$D$3001,"Venta"))</f>
        <v/>
      </c>
      <c r="R241" s="14">
        <f>IF($A241="","",IF(Q241=0,"",M241/(Q241/Resumen!$C$5)))</f>
        <v/>
      </c>
      <c r="S241" s="12">
        <f>IF($A241="","",Q241*N(F241))</f>
        <v/>
      </c>
      <c r="T241" s="11">
        <f>IF($A241="","",SUMIFS(Salidas!$E$2:$E$3001,Salidas!$B$2:$B$3001,$A241,Salidas!$D$2:$D$3001,"Merma"))</f>
        <v/>
      </c>
      <c r="U241" s="12">
        <f>IF($A241="","",N(J241)*N(F241))</f>
        <v/>
      </c>
      <c r="V241" s="12">
        <f>IF(OR($A241="",G241=""),"",Q241*(G241/1.19-N(F241)))</f>
        <v/>
      </c>
    </row>
    <row r="242">
      <c r="A242" s="7" t="n"/>
      <c r="B242" s="7" t="n"/>
      <c r="C242" s="8" t="n"/>
      <c r="D242" s="8" t="n"/>
      <c r="E242" s="8" t="n"/>
      <c r="F242" s="9" t="n"/>
      <c r="G242" s="9" t="n"/>
      <c r="H242" s="10">
        <f>IF(OR(F242="",G242=""),"",(G242/1.19-F242)/(G242/1.19))</f>
        <v/>
      </c>
      <c r="I242" s="8" t="n"/>
      <c r="J242" s="8" t="n"/>
      <c r="K242" s="11">
        <f>IF($A242="","",SUMIFS(Ingresos!$F$2:$F$3001,Ingresos!$D$2:$D$3001,$A242))</f>
        <v/>
      </c>
      <c r="L242" s="11">
        <f>IF($A242="","",SUMIFS(Salidas!$E$2:$E$3001,Salidas!$B$2:$B$3001,$A242))</f>
        <v/>
      </c>
      <c r="M242" s="11">
        <f>IF($A242="","",N(J242)+K242-L242)</f>
        <v/>
      </c>
      <c r="N242" s="11">
        <f>IF(OR($A242="",I242=""),"",IF(M242&lt;=I242,"REPONER","OK"))</f>
        <v/>
      </c>
      <c r="O242" s="12">
        <f>IF($A242="","",M242*N(F242))</f>
        <v/>
      </c>
      <c r="P242" s="13">
        <f>IF($A242="","",IF(SUMPRODUCT(MAX((Ingresos!$D$2:$D$3001=$A242)*Ingresos!$A$2:$A$3001))=0,"",SUMPRODUCT(MAX((Ingresos!$D$2:$D$3001=$A242)*Ingresos!$A$2:$A$3001))))</f>
        <v/>
      </c>
      <c r="Q242" s="11">
        <f>IF($A242="","",SUMIFS(Salidas!$E$2:$E$3001,Salidas!$B$2:$B$3001,$A242,Salidas!$D$2:$D$3001,"Venta"))</f>
        <v/>
      </c>
      <c r="R242" s="14">
        <f>IF($A242="","",IF(Q242=0,"",M242/(Q242/Resumen!$C$5)))</f>
        <v/>
      </c>
      <c r="S242" s="12">
        <f>IF($A242="","",Q242*N(F242))</f>
        <v/>
      </c>
      <c r="T242" s="11">
        <f>IF($A242="","",SUMIFS(Salidas!$E$2:$E$3001,Salidas!$B$2:$B$3001,$A242,Salidas!$D$2:$D$3001,"Merma"))</f>
        <v/>
      </c>
      <c r="U242" s="12">
        <f>IF($A242="","",N(J242)*N(F242))</f>
        <v/>
      </c>
      <c r="V242" s="12">
        <f>IF(OR($A242="",G242=""),"",Q242*(G242/1.19-N(F242)))</f>
        <v/>
      </c>
    </row>
    <row r="243">
      <c r="A243" s="7" t="n"/>
      <c r="B243" s="7" t="n"/>
      <c r="C243" s="8" t="n"/>
      <c r="D243" s="8" t="n"/>
      <c r="E243" s="8" t="n"/>
      <c r="F243" s="9" t="n"/>
      <c r="G243" s="9" t="n"/>
      <c r="H243" s="10">
        <f>IF(OR(F243="",G243=""),"",(G243/1.19-F243)/(G243/1.19))</f>
        <v/>
      </c>
      <c r="I243" s="8" t="n"/>
      <c r="J243" s="8" t="n"/>
      <c r="K243" s="11">
        <f>IF($A243="","",SUMIFS(Ingresos!$F$2:$F$3001,Ingresos!$D$2:$D$3001,$A243))</f>
        <v/>
      </c>
      <c r="L243" s="11">
        <f>IF($A243="","",SUMIFS(Salidas!$E$2:$E$3001,Salidas!$B$2:$B$3001,$A243))</f>
        <v/>
      </c>
      <c r="M243" s="11">
        <f>IF($A243="","",N(J243)+K243-L243)</f>
        <v/>
      </c>
      <c r="N243" s="11">
        <f>IF(OR($A243="",I243=""),"",IF(M243&lt;=I243,"REPONER","OK"))</f>
        <v/>
      </c>
      <c r="O243" s="12">
        <f>IF($A243="","",M243*N(F243))</f>
        <v/>
      </c>
      <c r="P243" s="13">
        <f>IF($A243="","",IF(SUMPRODUCT(MAX((Ingresos!$D$2:$D$3001=$A243)*Ingresos!$A$2:$A$3001))=0,"",SUMPRODUCT(MAX((Ingresos!$D$2:$D$3001=$A243)*Ingresos!$A$2:$A$3001))))</f>
        <v/>
      </c>
      <c r="Q243" s="11">
        <f>IF($A243="","",SUMIFS(Salidas!$E$2:$E$3001,Salidas!$B$2:$B$3001,$A243,Salidas!$D$2:$D$3001,"Venta"))</f>
        <v/>
      </c>
      <c r="R243" s="14">
        <f>IF($A243="","",IF(Q243=0,"",M243/(Q243/Resumen!$C$5)))</f>
        <v/>
      </c>
      <c r="S243" s="12">
        <f>IF($A243="","",Q243*N(F243))</f>
        <v/>
      </c>
      <c r="T243" s="11">
        <f>IF($A243="","",SUMIFS(Salidas!$E$2:$E$3001,Salidas!$B$2:$B$3001,$A243,Salidas!$D$2:$D$3001,"Merma"))</f>
        <v/>
      </c>
      <c r="U243" s="12">
        <f>IF($A243="","",N(J243)*N(F243))</f>
        <v/>
      </c>
      <c r="V243" s="12">
        <f>IF(OR($A243="",G243=""),"",Q243*(G243/1.19-N(F243)))</f>
        <v/>
      </c>
    </row>
    <row r="244">
      <c r="A244" s="7" t="n"/>
      <c r="B244" s="7" t="n"/>
      <c r="C244" s="8" t="n"/>
      <c r="D244" s="8" t="n"/>
      <c r="E244" s="8" t="n"/>
      <c r="F244" s="9" t="n"/>
      <c r="G244" s="9" t="n"/>
      <c r="H244" s="10">
        <f>IF(OR(F244="",G244=""),"",(G244/1.19-F244)/(G244/1.19))</f>
        <v/>
      </c>
      <c r="I244" s="8" t="n"/>
      <c r="J244" s="8" t="n"/>
      <c r="K244" s="11">
        <f>IF($A244="","",SUMIFS(Ingresos!$F$2:$F$3001,Ingresos!$D$2:$D$3001,$A244))</f>
        <v/>
      </c>
      <c r="L244" s="11">
        <f>IF($A244="","",SUMIFS(Salidas!$E$2:$E$3001,Salidas!$B$2:$B$3001,$A244))</f>
        <v/>
      </c>
      <c r="M244" s="11">
        <f>IF($A244="","",N(J244)+K244-L244)</f>
        <v/>
      </c>
      <c r="N244" s="11">
        <f>IF(OR($A244="",I244=""),"",IF(M244&lt;=I244,"REPONER","OK"))</f>
        <v/>
      </c>
      <c r="O244" s="12">
        <f>IF($A244="","",M244*N(F244))</f>
        <v/>
      </c>
      <c r="P244" s="13">
        <f>IF($A244="","",IF(SUMPRODUCT(MAX((Ingresos!$D$2:$D$3001=$A244)*Ingresos!$A$2:$A$3001))=0,"",SUMPRODUCT(MAX((Ingresos!$D$2:$D$3001=$A244)*Ingresos!$A$2:$A$3001))))</f>
        <v/>
      </c>
      <c r="Q244" s="11">
        <f>IF($A244="","",SUMIFS(Salidas!$E$2:$E$3001,Salidas!$B$2:$B$3001,$A244,Salidas!$D$2:$D$3001,"Venta"))</f>
        <v/>
      </c>
      <c r="R244" s="14">
        <f>IF($A244="","",IF(Q244=0,"",M244/(Q244/Resumen!$C$5)))</f>
        <v/>
      </c>
      <c r="S244" s="12">
        <f>IF($A244="","",Q244*N(F244))</f>
        <v/>
      </c>
      <c r="T244" s="11">
        <f>IF($A244="","",SUMIFS(Salidas!$E$2:$E$3001,Salidas!$B$2:$B$3001,$A244,Salidas!$D$2:$D$3001,"Merma"))</f>
        <v/>
      </c>
      <c r="U244" s="12">
        <f>IF($A244="","",N(J244)*N(F244))</f>
        <v/>
      </c>
      <c r="V244" s="12">
        <f>IF(OR($A244="",G244=""),"",Q244*(G244/1.19-N(F244)))</f>
        <v/>
      </c>
    </row>
    <row r="245">
      <c r="A245" s="7" t="n"/>
      <c r="B245" s="7" t="n"/>
      <c r="C245" s="8" t="n"/>
      <c r="D245" s="8" t="n"/>
      <c r="E245" s="8" t="n"/>
      <c r="F245" s="9" t="n"/>
      <c r="G245" s="9" t="n"/>
      <c r="H245" s="10">
        <f>IF(OR(F245="",G245=""),"",(G245/1.19-F245)/(G245/1.19))</f>
        <v/>
      </c>
      <c r="I245" s="8" t="n"/>
      <c r="J245" s="8" t="n"/>
      <c r="K245" s="11">
        <f>IF($A245="","",SUMIFS(Ingresos!$F$2:$F$3001,Ingresos!$D$2:$D$3001,$A245))</f>
        <v/>
      </c>
      <c r="L245" s="11">
        <f>IF($A245="","",SUMIFS(Salidas!$E$2:$E$3001,Salidas!$B$2:$B$3001,$A245))</f>
        <v/>
      </c>
      <c r="M245" s="11">
        <f>IF($A245="","",N(J245)+K245-L245)</f>
        <v/>
      </c>
      <c r="N245" s="11">
        <f>IF(OR($A245="",I245=""),"",IF(M245&lt;=I245,"REPONER","OK"))</f>
        <v/>
      </c>
      <c r="O245" s="12">
        <f>IF($A245="","",M245*N(F245))</f>
        <v/>
      </c>
      <c r="P245" s="13">
        <f>IF($A245="","",IF(SUMPRODUCT(MAX((Ingresos!$D$2:$D$3001=$A245)*Ingresos!$A$2:$A$3001))=0,"",SUMPRODUCT(MAX((Ingresos!$D$2:$D$3001=$A245)*Ingresos!$A$2:$A$3001))))</f>
        <v/>
      </c>
      <c r="Q245" s="11">
        <f>IF($A245="","",SUMIFS(Salidas!$E$2:$E$3001,Salidas!$B$2:$B$3001,$A245,Salidas!$D$2:$D$3001,"Venta"))</f>
        <v/>
      </c>
      <c r="R245" s="14">
        <f>IF($A245="","",IF(Q245=0,"",M245/(Q245/Resumen!$C$5)))</f>
        <v/>
      </c>
      <c r="S245" s="12">
        <f>IF($A245="","",Q245*N(F245))</f>
        <v/>
      </c>
      <c r="T245" s="11">
        <f>IF($A245="","",SUMIFS(Salidas!$E$2:$E$3001,Salidas!$B$2:$B$3001,$A245,Salidas!$D$2:$D$3001,"Merma"))</f>
        <v/>
      </c>
      <c r="U245" s="12">
        <f>IF($A245="","",N(J245)*N(F245))</f>
        <v/>
      </c>
      <c r="V245" s="12">
        <f>IF(OR($A245="",G245=""),"",Q245*(G245/1.19-N(F245)))</f>
        <v/>
      </c>
    </row>
    <row r="246">
      <c r="A246" s="7" t="n"/>
      <c r="B246" s="7" t="n"/>
      <c r="C246" s="8" t="n"/>
      <c r="D246" s="8" t="n"/>
      <c r="E246" s="8" t="n"/>
      <c r="F246" s="9" t="n"/>
      <c r="G246" s="9" t="n"/>
      <c r="H246" s="10">
        <f>IF(OR(F246="",G246=""),"",(G246/1.19-F246)/(G246/1.19))</f>
        <v/>
      </c>
      <c r="I246" s="8" t="n"/>
      <c r="J246" s="8" t="n"/>
      <c r="K246" s="11">
        <f>IF($A246="","",SUMIFS(Ingresos!$F$2:$F$3001,Ingresos!$D$2:$D$3001,$A246))</f>
        <v/>
      </c>
      <c r="L246" s="11">
        <f>IF($A246="","",SUMIFS(Salidas!$E$2:$E$3001,Salidas!$B$2:$B$3001,$A246))</f>
        <v/>
      </c>
      <c r="M246" s="11">
        <f>IF($A246="","",N(J246)+K246-L246)</f>
        <v/>
      </c>
      <c r="N246" s="11">
        <f>IF(OR($A246="",I246=""),"",IF(M246&lt;=I246,"REPONER","OK"))</f>
        <v/>
      </c>
      <c r="O246" s="12">
        <f>IF($A246="","",M246*N(F246))</f>
        <v/>
      </c>
      <c r="P246" s="13">
        <f>IF($A246="","",IF(SUMPRODUCT(MAX((Ingresos!$D$2:$D$3001=$A246)*Ingresos!$A$2:$A$3001))=0,"",SUMPRODUCT(MAX((Ingresos!$D$2:$D$3001=$A246)*Ingresos!$A$2:$A$3001))))</f>
        <v/>
      </c>
      <c r="Q246" s="11">
        <f>IF($A246="","",SUMIFS(Salidas!$E$2:$E$3001,Salidas!$B$2:$B$3001,$A246,Salidas!$D$2:$D$3001,"Venta"))</f>
        <v/>
      </c>
      <c r="R246" s="14">
        <f>IF($A246="","",IF(Q246=0,"",M246/(Q246/Resumen!$C$5)))</f>
        <v/>
      </c>
      <c r="S246" s="12">
        <f>IF($A246="","",Q246*N(F246))</f>
        <v/>
      </c>
      <c r="T246" s="11">
        <f>IF($A246="","",SUMIFS(Salidas!$E$2:$E$3001,Salidas!$B$2:$B$3001,$A246,Salidas!$D$2:$D$3001,"Merma"))</f>
        <v/>
      </c>
      <c r="U246" s="12">
        <f>IF($A246="","",N(J246)*N(F246))</f>
        <v/>
      </c>
      <c r="V246" s="12">
        <f>IF(OR($A246="",G246=""),"",Q246*(G246/1.19-N(F246)))</f>
        <v/>
      </c>
    </row>
    <row r="247">
      <c r="A247" s="7" t="n"/>
      <c r="B247" s="7" t="n"/>
      <c r="C247" s="8" t="n"/>
      <c r="D247" s="8" t="n"/>
      <c r="E247" s="8" t="n"/>
      <c r="F247" s="9" t="n"/>
      <c r="G247" s="9" t="n"/>
      <c r="H247" s="10">
        <f>IF(OR(F247="",G247=""),"",(G247/1.19-F247)/(G247/1.19))</f>
        <v/>
      </c>
      <c r="I247" s="8" t="n"/>
      <c r="J247" s="8" t="n"/>
      <c r="K247" s="11">
        <f>IF($A247="","",SUMIFS(Ingresos!$F$2:$F$3001,Ingresos!$D$2:$D$3001,$A247))</f>
        <v/>
      </c>
      <c r="L247" s="11">
        <f>IF($A247="","",SUMIFS(Salidas!$E$2:$E$3001,Salidas!$B$2:$B$3001,$A247))</f>
        <v/>
      </c>
      <c r="M247" s="11">
        <f>IF($A247="","",N(J247)+K247-L247)</f>
        <v/>
      </c>
      <c r="N247" s="11">
        <f>IF(OR($A247="",I247=""),"",IF(M247&lt;=I247,"REPONER","OK"))</f>
        <v/>
      </c>
      <c r="O247" s="12">
        <f>IF($A247="","",M247*N(F247))</f>
        <v/>
      </c>
      <c r="P247" s="13">
        <f>IF($A247="","",IF(SUMPRODUCT(MAX((Ingresos!$D$2:$D$3001=$A247)*Ingresos!$A$2:$A$3001))=0,"",SUMPRODUCT(MAX((Ingresos!$D$2:$D$3001=$A247)*Ingresos!$A$2:$A$3001))))</f>
        <v/>
      </c>
      <c r="Q247" s="11">
        <f>IF($A247="","",SUMIFS(Salidas!$E$2:$E$3001,Salidas!$B$2:$B$3001,$A247,Salidas!$D$2:$D$3001,"Venta"))</f>
        <v/>
      </c>
      <c r="R247" s="14">
        <f>IF($A247="","",IF(Q247=0,"",M247/(Q247/Resumen!$C$5)))</f>
        <v/>
      </c>
      <c r="S247" s="12">
        <f>IF($A247="","",Q247*N(F247))</f>
        <v/>
      </c>
      <c r="T247" s="11">
        <f>IF($A247="","",SUMIFS(Salidas!$E$2:$E$3001,Salidas!$B$2:$B$3001,$A247,Salidas!$D$2:$D$3001,"Merma"))</f>
        <v/>
      </c>
      <c r="U247" s="12">
        <f>IF($A247="","",N(J247)*N(F247))</f>
        <v/>
      </c>
      <c r="V247" s="12">
        <f>IF(OR($A247="",G247=""),"",Q247*(G247/1.19-N(F247)))</f>
        <v/>
      </c>
    </row>
    <row r="248">
      <c r="A248" s="7" t="n"/>
      <c r="B248" s="7" t="n"/>
      <c r="C248" s="8" t="n"/>
      <c r="D248" s="8" t="n"/>
      <c r="E248" s="8" t="n"/>
      <c r="F248" s="9" t="n"/>
      <c r="G248" s="9" t="n"/>
      <c r="H248" s="10">
        <f>IF(OR(F248="",G248=""),"",(G248/1.19-F248)/(G248/1.19))</f>
        <v/>
      </c>
      <c r="I248" s="8" t="n"/>
      <c r="J248" s="8" t="n"/>
      <c r="K248" s="11">
        <f>IF($A248="","",SUMIFS(Ingresos!$F$2:$F$3001,Ingresos!$D$2:$D$3001,$A248))</f>
        <v/>
      </c>
      <c r="L248" s="11">
        <f>IF($A248="","",SUMIFS(Salidas!$E$2:$E$3001,Salidas!$B$2:$B$3001,$A248))</f>
        <v/>
      </c>
      <c r="M248" s="11">
        <f>IF($A248="","",N(J248)+K248-L248)</f>
        <v/>
      </c>
      <c r="N248" s="11">
        <f>IF(OR($A248="",I248=""),"",IF(M248&lt;=I248,"REPONER","OK"))</f>
        <v/>
      </c>
      <c r="O248" s="12">
        <f>IF($A248="","",M248*N(F248))</f>
        <v/>
      </c>
      <c r="P248" s="13">
        <f>IF($A248="","",IF(SUMPRODUCT(MAX((Ingresos!$D$2:$D$3001=$A248)*Ingresos!$A$2:$A$3001))=0,"",SUMPRODUCT(MAX((Ingresos!$D$2:$D$3001=$A248)*Ingresos!$A$2:$A$3001))))</f>
        <v/>
      </c>
      <c r="Q248" s="11">
        <f>IF($A248="","",SUMIFS(Salidas!$E$2:$E$3001,Salidas!$B$2:$B$3001,$A248,Salidas!$D$2:$D$3001,"Venta"))</f>
        <v/>
      </c>
      <c r="R248" s="14">
        <f>IF($A248="","",IF(Q248=0,"",M248/(Q248/Resumen!$C$5)))</f>
        <v/>
      </c>
      <c r="S248" s="12">
        <f>IF($A248="","",Q248*N(F248))</f>
        <v/>
      </c>
      <c r="T248" s="11">
        <f>IF($A248="","",SUMIFS(Salidas!$E$2:$E$3001,Salidas!$B$2:$B$3001,$A248,Salidas!$D$2:$D$3001,"Merma"))</f>
        <v/>
      </c>
      <c r="U248" s="12">
        <f>IF($A248="","",N(J248)*N(F248))</f>
        <v/>
      </c>
      <c r="V248" s="12">
        <f>IF(OR($A248="",G248=""),"",Q248*(G248/1.19-N(F248)))</f>
        <v/>
      </c>
    </row>
    <row r="249">
      <c r="A249" s="7" t="n"/>
      <c r="B249" s="7" t="n"/>
      <c r="C249" s="8" t="n"/>
      <c r="D249" s="8" t="n"/>
      <c r="E249" s="8" t="n"/>
      <c r="F249" s="9" t="n"/>
      <c r="G249" s="9" t="n"/>
      <c r="H249" s="10">
        <f>IF(OR(F249="",G249=""),"",(G249/1.19-F249)/(G249/1.19))</f>
        <v/>
      </c>
      <c r="I249" s="8" t="n"/>
      <c r="J249" s="8" t="n"/>
      <c r="K249" s="11">
        <f>IF($A249="","",SUMIFS(Ingresos!$F$2:$F$3001,Ingresos!$D$2:$D$3001,$A249))</f>
        <v/>
      </c>
      <c r="L249" s="11">
        <f>IF($A249="","",SUMIFS(Salidas!$E$2:$E$3001,Salidas!$B$2:$B$3001,$A249))</f>
        <v/>
      </c>
      <c r="M249" s="11">
        <f>IF($A249="","",N(J249)+K249-L249)</f>
        <v/>
      </c>
      <c r="N249" s="11">
        <f>IF(OR($A249="",I249=""),"",IF(M249&lt;=I249,"REPONER","OK"))</f>
        <v/>
      </c>
      <c r="O249" s="12">
        <f>IF($A249="","",M249*N(F249))</f>
        <v/>
      </c>
      <c r="P249" s="13">
        <f>IF($A249="","",IF(SUMPRODUCT(MAX((Ingresos!$D$2:$D$3001=$A249)*Ingresos!$A$2:$A$3001))=0,"",SUMPRODUCT(MAX((Ingresos!$D$2:$D$3001=$A249)*Ingresos!$A$2:$A$3001))))</f>
        <v/>
      </c>
      <c r="Q249" s="11">
        <f>IF($A249="","",SUMIFS(Salidas!$E$2:$E$3001,Salidas!$B$2:$B$3001,$A249,Salidas!$D$2:$D$3001,"Venta"))</f>
        <v/>
      </c>
      <c r="R249" s="14">
        <f>IF($A249="","",IF(Q249=0,"",M249/(Q249/Resumen!$C$5)))</f>
        <v/>
      </c>
      <c r="S249" s="12">
        <f>IF($A249="","",Q249*N(F249))</f>
        <v/>
      </c>
      <c r="T249" s="11">
        <f>IF($A249="","",SUMIFS(Salidas!$E$2:$E$3001,Salidas!$B$2:$B$3001,$A249,Salidas!$D$2:$D$3001,"Merma"))</f>
        <v/>
      </c>
      <c r="U249" s="12">
        <f>IF($A249="","",N(J249)*N(F249))</f>
        <v/>
      </c>
      <c r="V249" s="12">
        <f>IF(OR($A249="",G249=""),"",Q249*(G249/1.19-N(F249)))</f>
        <v/>
      </c>
    </row>
    <row r="250">
      <c r="A250" s="7" t="n"/>
      <c r="B250" s="7" t="n"/>
      <c r="C250" s="8" t="n"/>
      <c r="D250" s="8" t="n"/>
      <c r="E250" s="8" t="n"/>
      <c r="F250" s="9" t="n"/>
      <c r="G250" s="9" t="n"/>
      <c r="H250" s="10">
        <f>IF(OR(F250="",G250=""),"",(G250/1.19-F250)/(G250/1.19))</f>
        <v/>
      </c>
      <c r="I250" s="8" t="n"/>
      <c r="J250" s="8" t="n"/>
      <c r="K250" s="11">
        <f>IF($A250="","",SUMIFS(Ingresos!$F$2:$F$3001,Ingresos!$D$2:$D$3001,$A250))</f>
        <v/>
      </c>
      <c r="L250" s="11">
        <f>IF($A250="","",SUMIFS(Salidas!$E$2:$E$3001,Salidas!$B$2:$B$3001,$A250))</f>
        <v/>
      </c>
      <c r="M250" s="11">
        <f>IF($A250="","",N(J250)+K250-L250)</f>
        <v/>
      </c>
      <c r="N250" s="11">
        <f>IF(OR($A250="",I250=""),"",IF(M250&lt;=I250,"REPONER","OK"))</f>
        <v/>
      </c>
      <c r="O250" s="12">
        <f>IF($A250="","",M250*N(F250))</f>
        <v/>
      </c>
      <c r="P250" s="13">
        <f>IF($A250="","",IF(SUMPRODUCT(MAX((Ingresos!$D$2:$D$3001=$A250)*Ingresos!$A$2:$A$3001))=0,"",SUMPRODUCT(MAX((Ingresos!$D$2:$D$3001=$A250)*Ingresos!$A$2:$A$3001))))</f>
        <v/>
      </c>
      <c r="Q250" s="11">
        <f>IF($A250="","",SUMIFS(Salidas!$E$2:$E$3001,Salidas!$B$2:$B$3001,$A250,Salidas!$D$2:$D$3001,"Venta"))</f>
        <v/>
      </c>
      <c r="R250" s="14">
        <f>IF($A250="","",IF(Q250=0,"",M250/(Q250/Resumen!$C$5)))</f>
        <v/>
      </c>
      <c r="S250" s="12">
        <f>IF($A250="","",Q250*N(F250))</f>
        <v/>
      </c>
      <c r="T250" s="11">
        <f>IF($A250="","",SUMIFS(Salidas!$E$2:$E$3001,Salidas!$B$2:$B$3001,$A250,Salidas!$D$2:$D$3001,"Merma"))</f>
        <v/>
      </c>
      <c r="U250" s="12">
        <f>IF($A250="","",N(J250)*N(F250))</f>
        <v/>
      </c>
      <c r="V250" s="12">
        <f>IF(OR($A250="",G250=""),"",Q250*(G250/1.19-N(F250)))</f>
        <v/>
      </c>
    </row>
    <row r="251">
      <c r="A251" s="7" t="n"/>
      <c r="B251" s="7" t="n"/>
      <c r="C251" s="8" t="n"/>
      <c r="D251" s="8" t="n"/>
      <c r="E251" s="8" t="n"/>
      <c r="F251" s="9" t="n"/>
      <c r="G251" s="9" t="n"/>
      <c r="H251" s="10">
        <f>IF(OR(F251="",G251=""),"",(G251/1.19-F251)/(G251/1.19))</f>
        <v/>
      </c>
      <c r="I251" s="8" t="n"/>
      <c r="J251" s="8" t="n"/>
      <c r="K251" s="11">
        <f>IF($A251="","",SUMIFS(Ingresos!$F$2:$F$3001,Ingresos!$D$2:$D$3001,$A251))</f>
        <v/>
      </c>
      <c r="L251" s="11">
        <f>IF($A251="","",SUMIFS(Salidas!$E$2:$E$3001,Salidas!$B$2:$B$3001,$A251))</f>
        <v/>
      </c>
      <c r="M251" s="11">
        <f>IF($A251="","",N(J251)+K251-L251)</f>
        <v/>
      </c>
      <c r="N251" s="11">
        <f>IF(OR($A251="",I251=""),"",IF(M251&lt;=I251,"REPONER","OK"))</f>
        <v/>
      </c>
      <c r="O251" s="12">
        <f>IF($A251="","",M251*N(F251))</f>
        <v/>
      </c>
      <c r="P251" s="13">
        <f>IF($A251="","",IF(SUMPRODUCT(MAX((Ingresos!$D$2:$D$3001=$A251)*Ingresos!$A$2:$A$3001))=0,"",SUMPRODUCT(MAX((Ingresos!$D$2:$D$3001=$A251)*Ingresos!$A$2:$A$3001))))</f>
        <v/>
      </c>
      <c r="Q251" s="11">
        <f>IF($A251="","",SUMIFS(Salidas!$E$2:$E$3001,Salidas!$B$2:$B$3001,$A251,Salidas!$D$2:$D$3001,"Venta"))</f>
        <v/>
      </c>
      <c r="R251" s="14">
        <f>IF($A251="","",IF(Q251=0,"",M251/(Q251/Resumen!$C$5)))</f>
        <v/>
      </c>
      <c r="S251" s="12">
        <f>IF($A251="","",Q251*N(F251))</f>
        <v/>
      </c>
      <c r="T251" s="11">
        <f>IF($A251="","",SUMIFS(Salidas!$E$2:$E$3001,Salidas!$B$2:$B$3001,$A251,Salidas!$D$2:$D$3001,"Merma"))</f>
        <v/>
      </c>
      <c r="U251" s="12">
        <f>IF($A251="","",N(J251)*N(F251))</f>
        <v/>
      </c>
      <c r="V251" s="12">
        <f>IF(OR($A251="",G251=""),"",Q251*(G251/1.19-N(F251)))</f>
        <v/>
      </c>
    </row>
    <row r="252">
      <c r="A252" s="7" t="n"/>
      <c r="B252" s="7" t="n"/>
      <c r="C252" s="8" t="n"/>
      <c r="D252" s="8" t="n"/>
      <c r="E252" s="8" t="n"/>
      <c r="F252" s="9" t="n"/>
      <c r="G252" s="9" t="n"/>
      <c r="H252" s="10">
        <f>IF(OR(F252="",G252=""),"",(G252/1.19-F252)/(G252/1.19))</f>
        <v/>
      </c>
      <c r="I252" s="8" t="n"/>
      <c r="J252" s="8" t="n"/>
      <c r="K252" s="11">
        <f>IF($A252="","",SUMIFS(Ingresos!$F$2:$F$3001,Ingresos!$D$2:$D$3001,$A252))</f>
        <v/>
      </c>
      <c r="L252" s="11">
        <f>IF($A252="","",SUMIFS(Salidas!$E$2:$E$3001,Salidas!$B$2:$B$3001,$A252))</f>
        <v/>
      </c>
      <c r="M252" s="11">
        <f>IF($A252="","",N(J252)+K252-L252)</f>
        <v/>
      </c>
      <c r="N252" s="11">
        <f>IF(OR($A252="",I252=""),"",IF(M252&lt;=I252,"REPONER","OK"))</f>
        <v/>
      </c>
      <c r="O252" s="12">
        <f>IF($A252="","",M252*N(F252))</f>
        <v/>
      </c>
      <c r="P252" s="13">
        <f>IF($A252="","",IF(SUMPRODUCT(MAX((Ingresos!$D$2:$D$3001=$A252)*Ingresos!$A$2:$A$3001))=0,"",SUMPRODUCT(MAX((Ingresos!$D$2:$D$3001=$A252)*Ingresos!$A$2:$A$3001))))</f>
        <v/>
      </c>
      <c r="Q252" s="11">
        <f>IF($A252="","",SUMIFS(Salidas!$E$2:$E$3001,Salidas!$B$2:$B$3001,$A252,Salidas!$D$2:$D$3001,"Venta"))</f>
        <v/>
      </c>
      <c r="R252" s="14">
        <f>IF($A252="","",IF(Q252=0,"",M252/(Q252/Resumen!$C$5)))</f>
        <v/>
      </c>
      <c r="S252" s="12">
        <f>IF($A252="","",Q252*N(F252))</f>
        <v/>
      </c>
      <c r="T252" s="11">
        <f>IF($A252="","",SUMIFS(Salidas!$E$2:$E$3001,Salidas!$B$2:$B$3001,$A252,Salidas!$D$2:$D$3001,"Merma"))</f>
        <v/>
      </c>
      <c r="U252" s="12">
        <f>IF($A252="","",N(J252)*N(F252))</f>
        <v/>
      </c>
      <c r="V252" s="12">
        <f>IF(OR($A252="",G252=""),"",Q252*(G252/1.19-N(F252)))</f>
        <v/>
      </c>
    </row>
    <row r="253">
      <c r="A253" s="7" t="n"/>
      <c r="B253" s="7" t="n"/>
      <c r="C253" s="8" t="n"/>
      <c r="D253" s="8" t="n"/>
      <c r="E253" s="8" t="n"/>
      <c r="F253" s="9" t="n"/>
      <c r="G253" s="9" t="n"/>
      <c r="H253" s="10">
        <f>IF(OR(F253="",G253=""),"",(G253/1.19-F253)/(G253/1.19))</f>
        <v/>
      </c>
      <c r="I253" s="8" t="n"/>
      <c r="J253" s="8" t="n"/>
      <c r="K253" s="11">
        <f>IF($A253="","",SUMIFS(Ingresos!$F$2:$F$3001,Ingresos!$D$2:$D$3001,$A253))</f>
        <v/>
      </c>
      <c r="L253" s="11">
        <f>IF($A253="","",SUMIFS(Salidas!$E$2:$E$3001,Salidas!$B$2:$B$3001,$A253))</f>
        <v/>
      </c>
      <c r="M253" s="11">
        <f>IF($A253="","",N(J253)+K253-L253)</f>
        <v/>
      </c>
      <c r="N253" s="11">
        <f>IF(OR($A253="",I253=""),"",IF(M253&lt;=I253,"REPONER","OK"))</f>
        <v/>
      </c>
      <c r="O253" s="12">
        <f>IF($A253="","",M253*N(F253))</f>
        <v/>
      </c>
      <c r="P253" s="13">
        <f>IF($A253="","",IF(SUMPRODUCT(MAX((Ingresos!$D$2:$D$3001=$A253)*Ingresos!$A$2:$A$3001))=0,"",SUMPRODUCT(MAX((Ingresos!$D$2:$D$3001=$A253)*Ingresos!$A$2:$A$3001))))</f>
        <v/>
      </c>
      <c r="Q253" s="11">
        <f>IF($A253="","",SUMIFS(Salidas!$E$2:$E$3001,Salidas!$B$2:$B$3001,$A253,Salidas!$D$2:$D$3001,"Venta"))</f>
        <v/>
      </c>
      <c r="R253" s="14">
        <f>IF($A253="","",IF(Q253=0,"",M253/(Q253/Resumen!$C$5)))</f>
        <v/>
      </c>
      <c r="S253" s="12">
        <f>IF($A253="","",Q253*N(F253))</f>
        <v/>
      </c>
      <c r="T253" s="11">
        <f>IF($A253="","",SUMIFS(Salidas!$E$2:$E$3001,Salidas!$B$2:$B$3001,$A253,Salidas!$D$2:$D$3001,"Merma"))</f>
        <v/>
      </c>
      <c r="U253" s="12">
        <f>IF($A253="","",N(J253)*N(F253))</f>
        <v/>
      </c>
      <c r="V253" s="12">
        <f>IF(OR($A253="",G253=""),"",Q253*(G253/1.19-N(F253)))</f>
        <v/>
      </c>
    </row>
    <row r="254">
      <c r="A254" s="7" t="n"/>
      <c r="B254" s="7" t="n"/>
      <c r="C254" s="8" t="n"/>
      <c r="D254" s="8" t="n"/>
      <c r="E254" s="8" t="n"/>
      <c r="F254" s="9" t="n"/>
      <c r="G254" s="9" t="n"/>
      <c r="H254" s="10">
        <f>IF(OR(F254="",G254=""),"",(G254/1.19-F254)/(G254/1.19))</f>
        <v/>
      </c>
      <c r="I254" s="8" t="n"/>
      <c r="J254" s="8" t="n"/>
      <c r="K254" s="11">
        <f>IF($A254="","",SUMIFS(Ingresos!$F$2:$F$3001,Ingresos!$D$2:$D$3001,$A254))</f>
        <v/>
      </c>
      <c r="L254" s="11">
        <f>IF($A254="","",SUMIFS(Salidas!$E$2:$E$3001,Salidas!$B$2:$B$3001,$A254))</f>
        <v/>
      </c>
      <c r="M254" s="11">
        <f>IF($A254="","",N(J254)+K254-L254)</f>
        <v/>
      </c>
      <c r="N254" s="11">
        <f>IF(OR($A254="",I254=""),"",IF(M254&lt;=I254,"REPONER","OK"))</f>
        <v/>
      </c>
      <c r="O254" s="12">
        <f>IF($A254="","",M254*N(F254))</f>
        <v/>
      </c>
      <c r="P254" s="13">
        <f>IF($A254="","",IF(SUMPRODUCT(MAX((Ingresos!$D$2:$D$3001=$A254)*Ingresos!$A$2:$A$3001))=0,"",SUMPRODUCT(MAX((Ingresos!$D$2:$D$3001=$A254)*Ingresos!$A$2:$A$3001))))</f>
        <v/>
      </c>
      <c r="Q254" s="11">
        <f>IF($A254="","",SUMIFS(Salidas!$E$2:$E$3001,Salidas!$B$2:$B$3001,$A254,Salidas!$D$2:$D$3001,"Venta"))</f>
        <v/>
      </c>
      <c r="R254" s="14">
        <f>IF($A254="","",IF(Q254=0,"",M254/(Q254/Resumen!$C$5)))</f>
        <v/>
      </c>
      <c r="S254" s="12">
        <f>IF($A254="","",Q254*N(F254))</f>
        <v/>
      </c>
      <c r="T254" s="11">
        <f>IF($A254="","",SUMIFS(Salidas!$E$2:$E$3001,Salidas!$B$2:$B$3001,$A254,Salidas!$D$2:$D$3001,"Merma"))</f>
        <v/>
      </c>
      <c r="U254" s="12">
        <f>IF($A254="","",N(J254)*N(F254))</f>
        <v/>
      </c>
      <c r="V254" s="12">
        <f>IF(OR($A254="",G254=""),"",Q254*(G254/1.19-N(F254)))</f>
        <v/>
      </c>
    </row>
    <row r="255">
      <c r="A255" s="7" t="n"/>
      <c r="B255" s="7" t="n"/>
      <c r="C255" s="8" t="n"/>
      <c r="D255" s="8" t="n"/>
      <c r="E255" s="8" t="n"/>
      <c r="F255" s="9" t="n"/>
      <c r="G255" s="9" t="n"/>
      <c r="H255" s="10">
        <f>IF(OR(F255="",G255=""),"",(G255/1.19-F255)/(G255/1.19))</f>
        <v/>
      </c>
      <c r="I255" s="8" t="n"/>
      <c r="J255" s="8" t="n"/>
      <c r="K255" s="11">
        <f>IF($A255="","",SUMIFS(Ingresos!$F$2:$F$3001,Ingresos!$D$2:$D$3001,$A255))</f>
        <v/>
      </c>
      <c r="L255" s="11">
        <f>IF($A255="","",SUMIFS(Salidas!$E$2:$E$3001,Salidas!$B$2:$B$3001,$A255))</f>
        <v/>
      </c>
      <c r="M255" s="11">
        <f>IF($A255="","",N(J255)+K255-L255)</f>
        <v/>
      </c>
      <c r="N255" s="11">
        <f>IF(OR($A255="",I255=""),"",IF(M255&lt;=I255,"REPONER","OK"))</f>
        <v/>
      </c>
      <c r="O255" s="12">
        <f>IF($A255="","",M255*N(F255))</f>
        <v/>
      </c>
      <c r="P255" s="13">
        <f>IF($A255="","",IF(SUMPRODUCT(MAX((Ingresos!$D$2:$D$3001=$A255)*Ingresos!$A$2:$A$3001))=0,"",SUMPRODUCT(MAX((Ingresos!$D$2:$D$3001=$A255)*Ingresos!$A$2:$A$3001))))</f>
        <v/>
      </c>
      <c r="Q255" s="11">
        <f>IF($A255="","",SUMIFS(Salidas!$E$2:$E$3001,Salidas!$B$2:$B$3001,$A255,Salidas!$D$2:$D$3001,"Venta"))</f>
        <v/>
      </c>
      <c r="R255" s="14">
        <f>IF($A255="","",IF(Q255=0,"",M255/(Q255/Resumen!$C$5)))</f>
        <v/>
      </c>
      <c r="S255" s="12">
        <f>IF($A255="","",Q255*N(F255))</f>
        <v/>
      </c>
      <c r="T255" s="11">
        <f>IF($A255="","",SUMIFS(Salidas!$E$2:$E$3001,Salidas!$B$2:$B$3001,$A255,Salidas!$D$2:$D$3001,"Merma"))</f>
        <v/>
      </c>
      <c r="U255" s="12">
        <f>IF($A255="","",N(J255)*N(F255))</f>
        <v/>
      </c>
      <c r="V255" s="12">
        <f>IF(OR($A255="",G255=""),"",Q255*(G255/1.19-N(F255)))</f>
        <v/>
      </c>
    </row>
    <row r="256">
      <c r="A256" s="7" t="n"/>
      <c r="B256" s="7" t="n"/>
      <c r="C256" s="8" t="n"/>
      <c r="D256" s="8" t="n"/>
      <c r="E256" s="8" t="n"/>
      <c r="F256" s="9" t="n"/>
      <c r="G256" s="9" t="n"/>
      <c r="H256" s="10">
        <f>IF(OR(F256="",G256=""),"",(G256/1.19-F256)/(G256/1.19))</f>
        <v/>
      </c>
      <c r="I256" s="8" t="n"/>
      <c r="J256" s="8" t="n"/>
      <c r="K256" s="11">
        <f>IF($A256="","",SUMIFS(Ingresos!$F$2:$F$3001,Ingresos!$D$2:$D$3001,$A256))</f>
        <v/>
      </c>
      <c r="L256" s="11">
        <f>IF($A256="","",SUMIFS(Salidas!$E$2:$E$3001,Salidas!$B$2:$B$3001,$A256))</f>
        <v/>
      </c>
      <c r="M256" s="11">
        <f>IF($A256="","",N(J256)+K256-L256)</f>
        <v/>
      </c>
      <c r="N256" s="11">
        <f>IF(OR($A256="",I256=""),"",IF(M256&lt;=I256,"REPONER","OK"))</f>
        <v/>
      </c>
      <c r="O256" s="12">
        <f>IF($A256="","",M256*N(F256))</f>
        <v/>
      </c>
      <c r="P256" s="13">
        <f>IF($A256="","",IF(SUMPRODUCT(MAX((Ingresos!$D$2:$D$3001=$A256)*Ingresos!$A$2:$A$3001))=0,"",SUMPRODUCT(MAX((Ingresos!$D$2:$D$3001=$A256)*Ingresos!$A$2:$A$3001))))</f>
        <v/>
      </c>
      <c r="Q256" s="11">
        <f>IF($A256="","",SUMIFS(Salidas!$E$2:$E$3001,Salidas!$B$2:$B$3001,$A256,Salidas!$D$2:$D$3001,"Venta"))</f>
        <v/>
      </c>
      <c r="R256" s="14">
        <f>IF($A256="","",IF(Q256=0,"",M256/(Q256/Resumen!$C$5)))</f>
        <v/>
      </c>
      <c r="S256" s="12">
        <f>IF($A256="","",Q256*N(F256))</f>
        <v/>
      </c>
      <c r="T256" s="11">
        <f>IF($A256="","",SUMIFS(Salidas!$E$2:$E$3001,Salidas!$B$2:$B$3001,$A256,Salidas!$D$2:$D$3001,"Merma"))</f>
        <v/>
      </c>
      <c r="U256" s="12">
        <f>IF($A256="","",N(J256)*N(F256))</f>
        <v/>
      </c>
      <c r="V256" s="12">
        <f>IF(OR($A256="",G256=""),"",Q256*(G256/1.19-N(F256)))</f>
        <v/>
      </c>
    </row>
    <row r="257">
      <c r="A257" s="7" t="n"/>
      <c r="B257" s="7" t="n"/>
      <c r="C257" s="8" t="n"/>
      <c r="D257" s="8" t="n"/>
      <c r="E257" s="8" t="n"/>
      <c r="F257" s="9" t="n"/>
      <c r="G257" s="9" t="n"/>
      <c r="H257" s="10">
        <f>IF(OR(F257="",G257=""),"",(G257/1.19-F257)/(G257/1.19))</f>
        <v/>
      </c>
      <c r="I257" s="8" t="n"/>
      <c r="J257" s="8" t="n"/>
      <c r="K257" s="11">
        <f>IF($A257="","",SUMIFS(Ingresos!$F$2:$F$3001,Ingresos!$D$2:$D$3001,$A257))</f>
        <v/>
      </c>
      <c r="L257" s="11">
        <f>IF($A257="","",SUMIFS(Salidas!$E$2:$E$3001,Salidas!$B$2:$B$3001,$A257))</f>
        <v/>
      </c>
      <c r="M257" s="11">
        <f>IF($A257="","",N(J257)+K257-L257)</f>
        <v/>
      </c>
      <c r="N257" s="11">
        <f>IF(OR($A257="",I257=""),"",IF(M257&lt;=I257,"REPONER","OK"))</f>
        <v/>
      </c>
      <c r="O257" s="12">
        <f>IF($A257="","",M257*N(F257))</f>
        <v/>
      </c>
      <c r="P257" s="13">
        <f>IF($A257="","",IF(SUMPRODUCT(MAX((Ingresos!$D$2:$D$3001=$A257)*Ingresos!$A$2:$A$3001))=0,"",SUMPRODUCT(MAX((Ingresos!$D$2:$D$3001=$A257)*Ingresos!$A$2:$A$3001))))</f>
        <v/>
      </c>
      <c r="Q257" s="11">
        <f>IF($A257="","",SUMIFS(Salidas!$E$2:$E$3001,Salidas!$B$2:$B$3001,$A257,Salidas!$D$2:$D$3001,"Venta"))</f>
        <v/>
      </c>
      <c r="R257" s="14">
        <f>IF($A257="","",IF(Q257=0,"",M257/(Q257/Resumen!$C$5)))</f>
        <v/>
      </c>
      <c r="S257" s="12">
        <f>IF($A257="","",Q257*N(F257))</f>
        <v/>
      </c>
      <c r="T257" s="11">
        <f>IF($A257="","",SUMIFS(Salidas!$E$2:$E$3001,Salidas!$B$2:$B$3001,$A257,Salidas!$D$2:$D$3001,"Merma"))</f>
        <v/>
      </c>
      <c r="U257" s="12">
        <f>IF($A257="","",N(J257)*N(F257))</f>
        <v/>
      </c>
      <c r="V257" s="12">
        <f>IF(OR($A257="",G257=""),"",Q257*(G257/1.19-N(F257)))</f>
        <v/>
      </c>
    </row>
    <row r="258">
      <c r="A258" s="7" t="n"/>
      <c r="B258" s="7" t="n"/>
      <c r="C258" s="8" t="n"/>
      <c r="D258" s="8" t="n"/>
      <c r="E258" s="8" t="n"/>
      <c r="F258" s="9" t="n"/>
      <c r="G258" s="9" t="n"/>
      <c r="H258" s="10">
        <f>IF(OR(F258="",G258=""),"",(G258/1.19-F258)/(G258/1.19))</f>
        <v/>
      </c>
      <c r="I258" s="8" t="n"/>
      <c r="J258" s="8" t="n"/>
      <c r="K258" s="11">
        <f>IF($A258="","",SUMIFS(Ingresos!$F$2:$F$3001,Ingresos!$D$2:$D$3001,$A258))</f>
        <v/>
      </c>
      <c r="L258" s="11">
        <f>IF($A258="","",SUMIFS(Salidas!$E$2:$E$3001,Salidas!$B$2:$B$3001,$A258))</f>
        <v/>
      </c>
      <c r="M258" s="11">
        <f>IF($A258="","",N(J258)+K258-L258)</f>
        <v/>
      </c>
      <c r="N258" s="11">
        <f>IF(OR($A258="",I258=""),"",IF(M258&lt;=I258,"REPONER","OK"))</f>
        <v/>
      </c>
      <c r="O258" s="12">
        <f>IF($A258="","",M258*N(F258))</f>
        <v/>
      </c>
      <c r="P258" s="13">
        <f>IF($A258="","",IF(SUMPRODUCT(MAX((Ingresos!$D$2:$D$3001=$A258)*Ingresos!$A$2:$A$3001))=0,"",SUMPRODUCT(MAX((Ingresos!$D$2:$D$3001=$A258)*Ingresos!$A$2:$A$3001))))</f>
        <v/>
      </c>
      <c r="Q258" s="11">
        <f>IF($A258="","",SUMIFS(Salidas!$E$2:$E$3001,Salidas!$B$2:$B$3001,$A258,Salidas!$D$2:$D$3001,"Venta"))</f>
        <v/>
      </c>
      <c r="R258" s="14">
        <f>IF($A258="","",IF(Q258=0,"",M258/(Q258/Resumen!$C$5)))</f>
        <v/>
      </c>
      <c r="S258" s="12">
        <f>IF($A258="","",Q258*N(F258))</f>
        <v/>
      </c>
      <c r="T258" s="11">
        <f>IF($A258="","",SUMIFS(Salidas!$E$2:$E$3001,Salidas!$B$2:$B$3001,$A258,Salidas!$D$2:$D$3001,"Merma"))</f>
        <v/>
      </c>
      <c r="U258" s="12">
        <f>IF($A258="","",N(J258)*N(F258))</f>
        <v/>
      </c>
      <c r="V258" s="12">
        <f>IF(OR($A258="",G258=""),"",Q258*(G258/1.19-N(F258)))</f>
        <v/>
      </c>
    </row>
    <row r="259">
      <c r="A259" s="7" t="n"/>
      <c r="B259" s="7" t="n"/>
      <c r="C259" s="8" t="n"/>
      <c r="D259" s="8" t="n"/>
      <c r="E259" s="8" t="n"/>
      <c r="F259" s="9" t="n"/>
      <c r="G259" s="9" t="n"/>
      <c r="H259" s="10">
        <f>IF(OR(F259="",G259=""),"",(G259/1.19-F259)/(G259/1.19))</f>
        <v/>
      </c>
      <c r="I259" s="8" t="n"/>
      <c r="J259" s="8" t="n"/>
      <c r="K259" s="11">
        <f>IF($A259="","",SUMIFS(Ingresos!$F$2:$F$3001,Ingresos!$D$2:$D$3001,$A259))</f>
        <v/>
      </c>
      <c r="L259" s="11">
        <f>IF($A259="","",SUMIFS(Salidas!$E$2:$E$3001,Salidas!$B$2:$B$3001,$A259))</f>
        <v/>
      </c>
      <c r="M259" s="11">
        <f>IF($A259="","",N(J259)+K259-L259)</f>
        <v/>
      </c>
      <c r="N259" s="11">
        <f>IF(OR($A259="",I259=""),"",IF(M259&lt;=I259,"REPONER","OK"))</f>
        <v/>
      </c>
      <c r="O259" s="12">
        <f>IF($A259="","",M259*N(F259))</f>
        <v/>
      </c>
      <c r="P259" s="13">
        <f>IF($A259="","",IF(SUMPRODUCT(MAX((Ingresos!$D$2:$D$3001=$A259)*Ingresos!$A$2:$A$3001))=0,"",SUMPRODUCT(MAX((Ingresos!$D$2:$D$3001=$A259)*Ingresos!$A$2:$A$3001))))</f>
        <v/>
      </c>
      <c r="Q259" s="11">
        <f>IF($A259="","",SUMIFS(Salidas!$E$2:$E$3001,Salidas!$B$2:$B$3001,$A259,Salidas!$D$2:$D$3001,"Venta"))</f>
        <v/>
      </c>
      <c r="R259" s="14">
        <f>IF($A259="","",IF(Q259=0,"",M259/(Q259/Resumen!$C$5)))</f>
        <v/>
      </c>
      <c r="S259" s="12">
        <f>IF($A259="","",Q259*N(F259))</f>
        <v/>
      </c>
      <c r="T259" s="11">
        <f>IF($A259="","",SUMIFS(Salidas!$E$2:$E$3001,Salidas!$B$2:$B$3001,$A259,Salidas!$D$2:$D$3001,"Merma"))</f>
        <v/>
      </c>
      <c r="U259" s="12">
        <f>IF($A259="","",N(J259)*N(F259))</f>
        <v/>
      </c>
      <c r="V259" s="12">
        <f>IF(OR($A259="",G259=""),"",Q259*(G259/1.19-N(F259)))</f>
        <v/>
      </c>
    </row>
    <row r="260">
      <c r="A260" s="7" t="n"/>
      <c r="B260" s="7" t="n"/>
      <c r="C260" s="8" t="n"/>
      <c r="D260" s="8" t="n"/>
      <c r="E260" s="8" t="n"/>
      <c r="F260" s="9" t="n"/>
      <c r="G260" s="9" t="n"/>
      <c r="H260" s="10">
        <f>IF(OR(F260="",G260=""),"",(G260/1.19-F260)/(G260/1.19))</f>
        <v/>
      </c>
      <c r="I260" s="8" t="n"/>
      <c r="J260" s="8" t="n"/>
      <c r="K260" s="11">
        <f>IF($A260="","",SUMIFS(Ingresos!$F$2:$F$3001,Ingresos!$D$2:$D$3001,$A260))</f>
        <v/>
      </c>
      <c r="L260" s="11">
        <f>IF($A260="","",SUMIFS(Salidas!$E$2:$E$3001,Salidas!$B$2:$B$3001,$A260))</f>
        <v/>
      </c>
      <c r="M260" s="11">
        <f>IF($A260="","",N(J260)+K260-L260)</f>
        <v/>
      </c>
      <c r="N260" s="11">
        <f>IF(OR($A260="",I260=""),"",IF(M260&lt;=I260,"REPONER","OK"))</f>
        <v/>
      </c>
      <c r="O260" s="12">
        <f>IF($A260="","",M260*N(F260))</f>
        <v/>
      </c>
      <c r="P260" s="13">
        <f>IF($A260="","",IF(SUMPRODUCT(MAX((Ingresos!$D$2:$D$3001=$A260)*Ingresos!$A$2:$A$3001))=0,"",SUMPRODUCT(MAX((Ingresos!$D$2:$D$3001=$A260)*Ingresos!$A$2:$A$3001))))</f>
        <v/>
      </c>
      <c r="Q260" s="11">
        <f>IF($A260="","",SUMIFS(Salidas!$E$2:$E$3001,Salidas!$B$2:$B$3001,$A260,Salidas!$D$2:$D$3001,"Venta"))</f>
        <v/>
      </c>
      <c r="R260" s="14">
        <f>IF($A260="","",IF(Q260=0,"",M260/(Q260/Resumen!$C$5)))</f>
        <v/>
      </c>
      <c r="S260" s="12">
        <f>IF($A260="","",Q260*N(F260))</f>
        <v/>
      </c>
      <c r="T260" s="11">
        <f>IF($A260="","",SUMIFS(Salidas!$E$2:$E$3001,Salidas!$B$2:$B$3001,$A260,Salidas!$D$2:$D$3001,"Merma"))</f>
        <v/>
      </c>
      <c r="U260" s="12">
        <f>IF($A260="","",N(J260)*N(F260))</f>
        <v/>
      </c>
      <c r="V260" s="12">
        <f>IF(OR($A260="",G260=""),"",Q260*(G260/1.19-N(F260)))</f>
        <v/>
      </c>
    </row>
    <row r="261">
      <c r="A261" s="7" t="n"/>
      <c r="B261" s="7" t="n"/>
      <c r="C261" s="8" t="n"/>
      <c r="D261" s="8" t="n"/>
      <c r="E261" s="8" t="n"/>
      <c r="F261" s="9" t="n"/>
      <c r="G261" s="9" t="n"/>
      <c r="H261" s="10">
        <f>IF(OR(F261="",G261=""),"",(G261/1.19-F261)/(G261/1.19))</f>
        <v/>
      </c>
      <c r="I261" s="8" t="n"/>
      <c r="J261" s="8" t="n"/>
      <c r="K261" s="11">
        <f>IF($A261="","",SUMIFS(Ingresos!$F$2:$F$3001,Ingresos!$D$2:$D$3001,$A261))</f>
        <v/>
      </c>
      <c r="L261" s="11">
        <f>IF($A261="","",SUMIFS(Salidas!$E$2:$E$3001,Salidas!$B$2:$B$3001,$A261))</f>
        <v/>
      </c>
      <c r="M261" s="11">
        <f>IF($A261="","",N(J261)+K261-L261)</f>
        <v/>
      </c>
      <c r="N261" s="11">
        <f>IF(OR($A261="",I261=""),"",IF(M261&lt;=I261,"REPONER","OK"))</f>
        <v/>
      </c>
      <c r="O261" s="12">
        <f>IF($A261="","",M261*N(F261))</f>
        <v/>
      </c>
      <c r="P261" s="13">
        <f>IF($A261="","",IF(SUMPRODUCT(MAX((Ingresos!$D$2:$D$3001=$A261)*Ingresos!$A$2:$A$3001))=0,"",SUMPRODUCT(MAX((Ingresos!$D$2:$D$3001=$A261)*Ingresos!$A$2:$A$3001))))</f>
        <v/>
      </c>
      <c r="Q261" s="11">
        <f>IF($A261="","",SUMIFS(Salidas!$E$2:$E$3001,Salidas!$B$2:$B$3001,$A261,Salidas!$D$2:$D$3001,"Venta"))</f>
        <v/>
      </c>
      <c r="R261" s="14">
        <f>IF($A261="","",IF(Q261=0,"",M261/(Q261/Resumen!$C$5)))</f>
        <v/>
      </c>
      <c r="S261" s="12">
        <f>IF($A261="","",Q261*N(F261))</f>
        <v/>
      </c>
      <c r="T261" s="11">
        <f>IF($A261="","",SUMIFS(Salidas!$E$2:$E$3001,Salidas!$B$2:$B$3001,$A261,Salidas!$D$2:$D$3001,"Merma"))</f>
        <v/>
      </c>
      <c r="U261" s="12">
        <f>IF($A261="","",N(J261)*N(F261))</f>
        <v/>
      </c>
      <c r="V261" s="12">
        <f>IF(OR($A261="",G261=""),"",Q261*(G261/1.19-N(F261)))</f>
        <v/>
      </c>
    </row>
    <row r="262">
      <c r="A262" s="7" t="n"/>
      <c r="B262" s="7" t="n"/>
      <c r="C262" s="8" t="n"/>
      <c r="D262" s="8" t="n"/>
      <c r="E262" s="8" t="n"/>
      <c r="F262" s="9" t="n"/>
      <c r="G262" s="9" t="n"/>
      <c r="H262" s="10">
        <f>IF(OR(F262="",G262=""),"",(G262/1.19-F262)/(G262/1.19))</f>
        <v/>
      </c>
      <c r="I262" s="8" t="n"/>
      <c r="J262" s="8" t="n"/>
      <c r="K262" s="11">
        <f>IF($A262="","",SUMIFS(Ingresos!$F$2:$F$3001,Ingresos!$D$2:$D$3001,$A262))</f>
        <v/>
      </c>
      <c r="L262" s="11">
        <f>IF($A262="","",SUMIFS(Salidas!$E$2:$E$3001,Salidas!$B$2:$B$3001,$A262))</f>
        <v/>
      </c>
      <c r="M262" s="11">
        <f>IF($A262="","",N(J262)+K262-L262)</f>
        <v/>
      </c>
      <c r="N262" s="11">
        <f>IF(OR($A262="",I262=""),"",IF(M262&lt;=I262,"REPONER","OK"))</f>
        <v/>
      </c>
      <c r="O262" s="12">
        <f>IF($A262="","",M262*N(F262))</f>
        <v/>
      </c>
      <c r="P262" s="13">
        <f>IF($A262="","",IF(SUMPRODUCT(MAX((Ingresos!$D$2:$D$3001=$A262)*Ingresos!$A$2:$A$3001))=0,"",SUMPRODUCT(MAX((Ingresos!$D$2:$D$3001=$A262)*Ingresos!$A$2:$A$3001))))</f>
        <v/>
      </c>
      <c r="Q262" s="11">
        <f>IF($A262="","",SUMIFS(Salidas!$E$2:$E$3001,Salidas!$B$2:$B$3001,$A262,Salidas!$D$2:$D$3001,"Venta"))</f>
        <v/>
      </c>
      <c r="R262" s="14">
        <f>IF($A262="","",IF(Q262=0,"",M262/(Q262/Resumen!$C$5)))</f>
        <v/>
      </c>
      <c r="S262" s="12">
        <f>IF($A262="","",Q262*N(F262))</f>
        <v/>
      </c>
      <c r="T262" s="11">
        <f>IF($A262="","",SUMIFS(Salidas!$E$2:$E$3001,Salidas!$B$2:$B$3001,$A262,Salidas!$D$2:$D$3001,"Merma"))</f>
        <v/>
      </c>
      <c r="U262" s="12">
        <f>IF($A262="","",N(J262)*N(F262))</f>
        <v/>
      </c>
      <c r="V262" s="12">
        <f>IF(OR($A262="",G262=""),"",Q262*(G262/1.19-N(F262)))</f>
        <v/>
      </c>
    </row>
    <row r="263">
      <c r="A263" s="7" t="n"/>
      <c r="B263" s="7" t="n"/>
      <c r="C263" s="8" t="n"/>
      <c r="D263" s="8" t="n"/>
      <c r="E263" s="8" t="n"/>
      <c r="F263" s="9" t="n"/>
      <c r="G263" s="9" t="n"/>
      <c r="H263" s="10">
        <f>IF(OR(F263="",G263=""),"",(G263/1.19-F263)/(G263/1.19))</f>
        <v/>
      </c>
      <c r="I263" s="8" t="n"/>
      <c r="J263" s="8" t="n"/>
      <c r="K263" s="11">
        <f>IF($A263="","",SUMIFS(Ingresos!$F$2:$F$3001,Ingresos!$D$2:$D$3001,$A263))</f>
        <v/>
      </c>
      <c r="L263" s="11">
        <f>IF($A263="","",SUMIFS(Salidas!$E$2:$E$3001,Salidas!$B$2:$B$3001,$A263))</f>
        <v/>
      </c>
      <c r="M263" s="11">
        <f>IF($A263="","",N(J263)+K263-L263)</f>
        <v/>
      </c>
      <c r="N263" s="11">
        <f>IF(OR($A263="",I263=""),"",IF(M263&lt;=I263,"REPONER","OK"))</f>
        <v/>
      </c>
      <c r="O263" s="12">
        <f>IF($A263="","",M263*N(F263))</f>
        <v/>
      </c>
      <c r="P263" s="13">
        <f>IF($A263="","",IF(SUMPRODUCT(MAX((Ingresos!$D$2:$D$3001=$A263)*Ingresos!$A$2:$A$3001))=0,"",SUMPRODUCT(MAX((Ingresos!$D$2:$D$3001=$A263)*Ingresos!$A$2:$A$3001))))</f>
        <v/>
      </c>
      <c r="Q263" s="11">
        <f>IF($A263="","",SUMIFS(Salidas!$E$2:$E$3001,Salidas!$B$2:$B$3001,$A263,Salidas!$D$2:$D$3001,"Venta"))</f>
        <v/>
      </c>
      <c r="R263" s="14">
        <f>IF($A263="","",IF(Q263=0,"",M263/(Q263/Resumen!$C$5)))</f>
        <v/>
      </c>
      <c r="S263" s="12">
        <f>IF($A263="","",Q263*N(F263))</f>
        <v/>
      </c>
      <c r="T263" s="11">
        <f>IF($A263="","",SUMIFS(Salidas!$E$2:$E$3001,Salidas!$B$2:$B$3001,$A263,Salidas!$D$2:$D$3001,"Merma"))</f>
        <v/>
      </c>
      <c r="U263" s="12">
        <f>IF($A263="","",N(J263)*N(F263))</f>
        <v/>
      </c>
      <c r="V263" s="12">
        <f>IF(OR($A263="",G263=""),"",Q263*(G263/1.19-N(F263)))</f>
        <v/>
      </c>
    </row>
    <row r="264">
      <c r="A264" s="7" t="n"/>
      <c r="B264" s="7" t="n"/>
      <c r="C264" s="8" t="n"/>
      <c r="D264" s="8" t="n"/>
      <c r="E264" s="8" t="n"/>
      <c r="F264" s="9" t="n"/>
      <c r="G264" s="9" t="n"/>
      <c r="H264" s="10">
        <f>IF(OR(F264="",G264=""),"",(G264/1.19-F264)/(G264/1.19))</f>
        <v/>
      </c>
      <c r="I264" s="8" t="n"/>
      <c r="J264" s="8" t="n"/>
      <c r="K264" s="11">
        <f>IF($A264="","",SUMIFS(Ingresos!$F$2:$F$3001,Ingresos!$D$2:$D$3001,$A264))</f>
        <v/>
      </c>
      <c r="L264" s="11">
        <f>IF($A264="","",SUMIFS(Salidas!$E$2:$E$3001,Salidas!$B$2:$B$3001,$A264))</f>
        <v/>
      </c>
      <c r="M264" s="11">
        <f>IF($A264="","",N(J264)+K264-L264)</f>
        <v/>
      </c>
      <c r="N264" s="11">
        <f>IF(OR($A264="",I264=""),"",IF(M264&lt;=I264,"REPONER","OK"))</f>
        <v/>
      </c>
      <c r="O264" s="12">
        <f>IF($A264="","",M264*N(F264))</f>
        <v/>
      </c>
      <c r="P264" s="13">
        <f>IF($A264="","",IF(SUMPRODUCT(MAX((Ingresos!$D$2:$D$3001=$A264)*Ingresos!$A$2:$A$3001))=0,"",SUMPRODUCT(MAX((Ingresos!$D$2:$D$3001=$A264)*Ingresos!$A$2:$A$3001))))</f>
        <v/>
      </c>
      <c r="Q264" s="11">
        <f>IF($A264="","",SUMIFS(Salidas!$E$2:$E$3001,Salidas!$B$2:$B$3001,$A264,Salidas!$D$2:$D$3001,"Venta"))</f>
        <v/>
      </c>
      <c r="R264" s="14">
        <f>IF($A264="","",IF(Q264=0,"",M264/(Q264/Resumen!$C$5)))</f>
        <v/>
      </c>
      <c r="S264" s="12">
        <f>IF($A264="","",Q264*N(F264))</f>
        <v/>
      </c>
      <c r="T264" s="11">
        <f>IF($A264="","",SUMIFS(Salidas!$E$2:$E$3001,Salidas!$B$2:$B$3001,$A264,Salidas!$D$2:$D$3001,"Merma"))</f>
        <v/>
      </c>
      <c r="U264" s="12">
        <f>IF($A264="","",N(J264)*N(F264))</f>
        <v/>
      </c>
      <c r="V264" s="12">
        <f>IF(OR($A264="",G264=""),"",Q264*(G264/1.19-N(F264)))</f>
        <v/>
      </c>
    </row>
    <row r="265">
      <c r="A265" s="7" t="n"/>
      <c r="B265" s="7" t="n"/>
      <c r="C265" s="8" t="n"/>
      <c r="D265" s="8" t="n"/>
      <c r="E265" s="8" t="n"/>
      <c r="F265" s="9" t="n"/>
      <c r="G265" s="9" t="n"/>
      <c r="H265" s="10">
        <f>IF(OR(F265="",G265=""),"",(G265/1.19-F265)/(G265/1.19))</f>
        <v/>
      </c>
      <c r="I265" s="8" t="n"/>
      <c r="J265" s="8" t="n"/>
      <c r="K265" s="11">
        <f>IF($A265="","",SUMIFS(Ingresos!$F$2:$F$3001,Ingresos!$D$2:$D$3001,$A265))</f>
        <v/>
      </c>
      <c r="L265" s="11">
        <f>IF($A265="","",SUMIFS(Salidas!$E$2:$E$3001,Salidas!$B$2:$B$3001,$A265))</f>
        <v/>
      </c>
      <c r="M265" s="11">
        <f>IF($A265="","",N(J265)+K265-L265)</f>
        <v/>
      </c>
      <c r="N265" s="11">
        <f>IF(OR($A265="",I265=""),"",IF(M265&lt;=I265,"REPONER","OK"))</f>
        <v/>
      </c>
      <c r="O265" s="12">
        <f>IF($A265="","",M265*N(F265))</f>
        <v/>
      </c>
      <c r="P265" s="13">
        <f>IF($A265="","",IF(SUMPRODUCT(MAX((Ingresos!$D$2:$D$3001=$A265)*Ingresos!$A$2:$A$3001))=0,"",SUMPRODUCT(MAX((Ingresos!$D$2:$D$3001=$A265)*Ingresos!$A$2:$A$3001))))</f>
        <v/>
      </c>
      <c r="Q265" s="11">
        <f>IF($A265="","",SUMIFS(Salidas!$E$2:$E$3001,Salidas!$B$2:$B$3001,$A265,Salidas!$D$2:$D$3001,"Venta"))</f>
        <v/>
      </c>
      <c r="R265" s="14">
        <f>IF($A265="","",IF(Q265=0,"",M265/(Q265/Resumen!$C$5)))</f>
        <v/>
      </c>
      <c r="S265" s="12">
        <f>IF($A265="","",Q265*N(F265))</f>
        <v/>
      </c>
      <c r="T265" s="11">
        <f>IF($A265="","",SUMIFS(Salidas!$E$2:$E$3001,Salidas!$B$2:$B$3001,$A265,Salidas!$D$2:$D$3001,"Merma"))</f>
        <v/>
      </c>
      <c r="U265" s="12">
        <f>IF($A265="","",N(J265)*N(F265))</f>
        <v/>
      </c>
      <c r="V265" s="12">
        <f>IF(OR($A265="",G265=""),"",Q265*(G265/1.19-N(F265)))</f>
        <v/>
      </c>
    </row>
    <row r="266">
      <c r="A266" s="7" t="n"/>
      <c r="B266" s="7" t="n"/>
      <c r="C266" s="8" t="n"/>
      <c r="D266" s="8" t="n"/>
      <c r="E266" s="8" t="n"/>
      <c r="F266" s="9" t="n"/>
      <c r="G266" s="9" t="n"/>
      <c r="H266" s="10">
        <f>IF(OR(F266="",G266=""),"",(G266/1.19-F266)/(G266/1.19))</f>
        <v/>
      </c>
      <c r="I266" s="8" t="n"/>
      <c r="J266" s="8" t="n"/>
      <c r="K266" s="11">
        <f>IF($A266="","",SUMIFS(Ingresos!$F$2:$F$3001,Ingresos!$D$2:$D$3001,$A266))</f>
        <v/>
      </c>
      <c r="L266" s="11">
        <f>IF($A266="","",SUMIFS(Salidas!$E$2:$E$3001,Salidas!$B$2:$B$3001,$A266))</f>
        <v/>
      </c>
      <c r="M266" s="11">
        <f>IF($A266="","",N(J266)+K266-L266)</f>
        <v/>
      </c>
      <c r="N266" s="11">
        <f>IF(OR($A266="",I266=""),"",IF(M266&lt;=I266,"REPONER","OK"))</f>
        <v/>
      </c>
      <c r="O266" s="12">
        <f>IF($A266="","",M266*N(F266))</f>
        <v/>
      </c>
      <c r="P266" s="13">
        <f>IF($A266="","",IF(SUMPRODUCT(MAX((Ingresos!$D$2:$D$3001=$A266)*Ingresos!$A$2:$A$3001))=0,"",SUMPRODUCT(MAX((Ingresos!$D$2:$D$3001=$A266)*Ingresos!$A$2:$A$3001))))</f>
        <v/>
      </c>
      <c r="Q266" s="11">
        <f>IF($A266="","",SUMIFS(Salidas!$E$2:$E$3001,Salidas!$B$2:$B$3001,$A266,Salidas!$D$2:$D$3001,"Venta"))</f>
        <v/>
      </c>
      <c r="R266" s="14">
        <f>IF($A266="","",IF(Q266=0,"",M266/(Q266/Resumen!$C$5)))</f>
        <v/>
      </c>
      <c r="S266" s="12">
        <f>IF($A266="","",Q266*N(F266))</f>
        <v/>
      </c>
      <c r="T266" s="11">
        <f>IF($A266="","",SUMIFS(Salidas!$E$2:$E$3001,Salidas!$B$2:$B$3001,$A266,Salidas!$D$2:$D$3001,"Merma"))</f>
        <v/>
      </c>
      <c r="U266" s="12">
        <f>IF($A266="","",N(J266)*N(F266))</f>
        <v/>
      </c>
      <c r="V266" s="12">
        <f>IF(OR($A266="",G266=""),"",Q266*(G266/1.19-N(F266)))</f>
        <v/>
      </c>
    </row>
    <row r="267">
      <c r="A267" s="7" t="n"/>
      <c r="B267" s="7" t="n"/>
      <c r="C267" s="8" t="n"/>
      <c r="D267" s="8" t="n"/>
      <c r="E267" s="8" t="n"/>
      <c r="F267" s="9" t="n"/>
      <c r="G267" s="9" t="n"/>
      <c r="H267" s="10">
        <f>IF(OR(F267="",G267=""),"",(G267/1.19-F267)/(G267/1.19))</f>
        <v/>
      </c>
      <c r="I267" s="8" t="n"/>
      <c r="J267" s="8" t="n"/>
      <c r="K267" s="11">
        <f>IF($A267="","",SUMIFS(Ingresos!$F$2:$F$3001,Ingresos!$D$2:$D$3001,$A267))</f>
        <v/>
      </c>
      <c r="L267" s="11">
        <f>IF($A267="","",SUMIFS(Salidas!$E$2:$E$3001,Salidas!$B$2:$B$3001,$A267))</f>
        <v/>
      </c>
      <c r="M267" s="11">
        <f>IF($A267="","",N(J267)+K267-L267)</f>
        <v/>
      </c>
      <c r="N267" s="11">
        <f>IF(OR($A267="",I267=""),"",IF(M267&lt;=I267,"REPONER","OK"))</f>
        <v/>
      </c>
      <c r="O267" s="12">
        <f>IF($A267="","",M267*N(F267))</f>
        <v/>
      </c>
      <c r="P267" s="13">
        <f>IF($A267="","",IF(SUMPRODUCT(MAX((Ingresos!$D$2:$D$3001=$A267)*Ingresos!$A$2:$A$3001))=0,"",SUMPRODUCT(MAX((Ingresos!$D$2:$D$3001=$A267)*Ingresos!$A$2:$A$3001))))</f>
        <v/>
      </c>
      <c r="Q267" s="11">
        <f>IF($A267="","",SUMIFS(Salidas!$E$2:$E$3001,Salidas!$B$2:$B$3001,$A267,Salidas!$D$2:$D$3001,"Venta"))</f>
        <v/>
      </c>
      <c r="R267" s="14">
        <f>IF($A267="","",IF(Q267=0,"",M267/(Q267/Resumen!$C$5)))</f>
        <v/>
      </c>
      <c r="S267" s="12">
        <f>IF($A267="","",Q267*N(F267))</f>
        <v/>
      </c>
      <c r="T267" s="11">
        <f>IF($A267="","",SUMIFS(Salidas!$E$2:$E$3001,Salidas!$B$2:$B$3001,$A267,Salidas!$D$2:$D$3001,"Merma"))</f>
        <v/>
      </c>
      <c r="U267" s="12">
        <f>IF($A267="","",N(J267)*N(F267))</f>
        <v/>
      </c>
      <c r="V267" s="12">
        <f>IF(OR($A267="",G267=""),"",Q267*(G267/1.19-N(F267)))</f>
        <v/>
      </c>
    </row>
    <row r="268">
      <c r="A268" s="7" t="n"/>
      <c r="B268" s="7" t="n"/>
      <c r="C268" s="8" t="n"/>
      <c r="D268" s="8" t="n"/>
      <c r="E268" s="8" t="n"/>
      <c r="F268" s="9" t="n"/>
      <c r="G268" s="9" t="n"/>
      <c r="H268" s="10">
        <f>IF(OR(F268="",G268=""),"",(G268/1.19-F268)/(G268/1.19))</f>
        <v/>
      </c>
      <c r="I268" s="8" t="n"/>
      <c r="J268" s="8" t="n"/>
      <c r="K268" s="11">
        <f>IF($A268="","",SUMIFS(Ingresos!$F$2:$F$3001,Ingresos!$D$2:$D$3001,$A268))</f>
        <v/>
      </c>
      <c r="L268" s="11">
        <f>IF($A268="","",SUMIFS(Salidas!$E$2:$E$3001,Salidas!$B$2:$B$3001,$A268))</f>
        <v/>
      </c>
      <c r="M268" s="11">
        <f>IF($A268="","",N(J268)+K268-L268)</f>
        <v/>
      </c>
      <c r="N268" s="11">
        <f>IF(OR($A268="",I268=""),"",IF(M268&lt;=I268,"REPONER","OK"))</f>
        <v/>
      </c>
      <c r="O268" s="12">
        <f>IF($A268="","",M268*N(F268))</f>
        <v/>
      </c>
      <c r="P268" s="13">
        <f>IF($A268="","",IF(SUMPRODUCT(MAX((Ingresos!$D$2:$D$3001=$A268)*Ingresos!$A$2:$A$3001))=0,"",SUMPRODUCT(MAX((Ingresos!$D$2:$D$3001=$A268)*Ingresos!$A$2:$A$3001))))</f>
        <v/>
      </c>
      <c r="Q268" s="11">
        <f>IF($A268="","",SUMIFS(Salidas!$E$2:$E$3001,Salidas!$B$2:$B$3001,$A268,Salidas!$D$2:$D$3001,"Venta"))</f>
        <v/>
      </c>
      <c r="R268" s="14">
        <f>IF($A268="","",IF(Q268=0,"",M268/(Q268/Resumen!$C$5)))</f>
        <v/>
      </c>
      <c r="S268" s="12">
        <f>IF($A268="","",Q268*N(F268))</f>
        <v/>
      </c>
      <c r="T268" s="11">
        <f>IF($A268="","",SUMIFS(Salidas!$E$2:$E$3001,Salidas!$B$2:$B$3001,$A268,Salidas!$D$2:$D$3001,"Merma"))</f>
        <v/>
      </c>
      <c r="U268" s="12">
        <f>IF($A268="","",N(J268)*N(F268))</f>
        <v/>
      </c>
      <c r="V268" s="12">
        <f>IF(OR($A268="",G268=""),"",Q268*(G268/1.19-N(F268)))</f>
        <v/>
      </c>
    </row>
    <row r="269">
      <c r="A269" s="7" t="n"/>
      <c r="B269" s="7" t="n"/>
      <c r="C269" s="8" t="n"/>
      <c r="D269" s="8" t="n"/>
      <c r="E269" s="8" t="n"/>
      <c r="F269" s="9" t="n"/>
      <c r="G269" s="9" t="n"/>
      <c r="H269" s="10">
        <f>IF(OR(F269="",G269=""),"",(G269/1.19-F269)/(G269/1.19))</f>
        <v/>
      </c>
      <c r="I269" s="8" t="n"/>
      <c r="J269" s="8" t="n"/>
      <c r="K269" s="11">
        <f>IF($A269="","",SUMIFS(Ingresos!$F$2:$F$3001,Ingresos!$D$2:$D$3001,$A269))</f>
        <v/>
      </c>
      <c r="L269" s="11">
        <f>IF($A269="","",SUMIFS(Salidas!$E$2:$E$3001,Salidas!$B$2:$B$3001,$A269))</f>
        <v/>
      </c>
      <c r="M269" s="11">
        <f>IF($A269="","",N(J269)+K269-L269)</f>
        <v/>
      </c>
      <c r="N269" s="11">
        <f>IF(OR($A269="",I269=""),"",IF(M269&lt;=I269,"REPONER","OK"))</f>
        <v/>
      </c>
      <c r="O269" s="12">
        <f>IF($A269="","",M269*N(F269))</f>
        <v/>
      </c>
      <c r="P269" s="13">
        <f>IF($A269="","",IF(SUMPRODUCT(MAX((Ingresos!$D$2:$D$3001=$A269)*Ingresos!$A$2:$A$3001))=0,"",SUMPRODUCT(MAX((Ingresos!$D$2:$D$3001=$A269)*Ingresos!$A$2:$A$3001))))</f>
        <v/>
      </c>
      <c r="Q269" s="11">
        <f>IF($A269="","",SUMIFS(Salidas!$E$2:$E$3001,Salidas!$B$2:$B$3001,$A269,Salidas!$D$2:$D$3001,"Venta"))</f>
        <v/>
      </c>
      <c r="R269" s="14">
        <f>IF($A269="","",IF(Q269=0,"",M269/(Q269/Resumen!$C$5)))</f>
        <v/>
      </c>
      <c r="S269" s="12">
        <f>IF($A269="","",Q269*N(F269))</f>
        <v/>
      </c>
      <c r="T269" s="11">
        <f>IF($A269="","",SUMIFS(Salidas!$E$2:$E$3001,Salidas!$B$2:$B$3001,$A269,Salidas!$D$2:$D$3001,"Merma"))</f>
        <v/>
      </c>
      <c r="U269" s="12">
        <f>IF($A269="","",N(J269)*N(F269))</f>
        <v/>
      </c>
      <c r="V269" s="12">
        <f>IF(OR($A269="",G269=""),"",Q269*(G269/1.19-N(F269)))</f>
        <v/>
      </c>
    </row>
    <row r="270">
      <c r="A270" s="7" t="n"/>
      <c r="B270" s="7" t="n"/>
      <c r="C270" s="8" t="n"/>
      <c r="D270" s="8" t="n"/>
      <c r="E270" s="8" t="n"/>
      <c r="F270" s="9" t="n"/>
      <c r="G270" s="9" t="n"/>
      <c r="H270" s="10">
        <f>IF(OR(F270="",G270=""),"",(G270/1.19-F270)/(G270/1.19))</f>
        <v/>
      </c>
      <c r="I270" s="8" t="n"/>
      <c r="J270" s="8" t="n"/>
      <c r="K270" s="11">
        <f>IF($A270="","",SUMIFS(Ingresos!$F$2:$F$3001,Ingresos!$D$2:$D$3001,$A270))</f>
        <v/>
      </c>
      <c r="L270" s="11">
        <f>IF($A270="","",SUMIFS(Salidas!$E$2:$E$3001,Salidas!$B$2:$B$3001,$A270))</f>
        <v/>
      </c>
      <c r="M270" s="11">
        <f>IF($A270="","",N(J270)+K270-L270)</f>
        <v/>
      </c>
      <c r="N270" s="11">
        <f>IF(OR($A270="",I270=""),"",IF(M270&lt;=I270,"REPONER","OK"))</f>
        <v/>
      </c>
      <c r="O270" s="12">
        <f>IF($A270="","",M270*N(F270))</f>
        <v/>
      </c>
      <c r="P270" s="13">
        <f>IF($A270="","",IF(SUMPRODUCT(MAX((Ingresos!$D$2:$D$3001=$A270)*Ingresos!$A$2:$A$3001))=0,"",SUMPRODUCT(MAX((Ingresos!$D$2:$D$3001=$A270)*Ingresos!$A$2:$A$3001))))</f>
        <v/>
      </c>
      <c r="Q270" s="11">
        <f>IF($A270="","",SUMIFS(Salidas!$E$2:$E$3001,Salidas!$B$2:$B$3001,$A270,Salidas!$D$2:$D$3001,"Venta"))</f>
        <v/>
      </c>
      <c r="R270" s="14">
        <f>IF($A270="","",IF(Q270=0,"",M270/(Q270/Resumen!$C$5)))</f>
        <v/>
      </c>
      <c r="S270" s="12">
        <f>IF($A270="","",Q270*N(F270))</f>
        <v/>
      </c>
      <c r="T270" s="11">
        <f>IF($A270="","",SUMIFS(Salidas!$E$2:$E$3001,Salidas!$B$2:$B$3001,$A270,Salidas!$D$2:$D$3001,"Merma"))</f>
        <v/>
      </c>
      <c r="U270" s="12">
        <f>IF($A270="","",N(J270)*N(F270))</f>
        <v/>
      </c>
      <c r="V270" s="12">
        <f>IF(OR($A270="",G270=""),"",Q270*(G270/1.19-N(F270)))</f>
        <v/>
      </c>
    </row>
    <row r="271">
      <c r="A271" s="7" t="n"/>
      <c r="B271" s="7" t="n"/>
      <c r="C271" s="8" t="n"/>
      <c r="D271" s="8" t="n"/>
      <c r="E271" s="8" t="n"/>
      <c r="F271" s="9" t="n"/>
      <c r="G271" s="9" t="n"/>
      <c r="H271" s="10">
        <f>IF(OR(F271="",G271=""),"",(G271/1.19-F271)/(G271/1.19))</f>
        <v/>
      </c>
      <c r="I271" s="8" t="n"/>
      <c r="J271" s="8" t="n"/>
      <c r="K271" s="11">
        <f>IF($A271="","",SUMIFS(Ingresos!$F$2:$F$3001,Ingresos!$D$2:$D$3001,$A271))</f>
        <v/>
      </c>
      <c r="L271" s="11">
        <f>IF($A271="","",SUMIFS(Salidas!$E$2:$E$3001,Salidas!$B$2:$B$3001,$A271))</f>
        <v/>
      </c>
      <c r="M271" s="11">
        <f>IF($A271="","",N(J271)+K271-L271)</f>
        <v/>
      </c>
      <c r="N271" s="11">
        <f>IF(OR($A271="",I271=""),"",IF(M271&lt;=I271,"REPONER","OK"))</f>
        <v/>
      </c>
      <c r="O271" s="12">
        <f>IF($A271="","",M271*N(F271))</f>
        <v/>
      </c>
      <c r="P271" s="13">
        <f>IF($A271="","",IF(SUMPRODUCT(MAX((Ingresos!$D$2:$D$3001=$A271)*Ingresos!$A$2:$A$3001))=0,"",SUMPRODUCT(MAX((Ingresos!$D$2:$D$3001=$A271)*Ingresos!$A$2:$A$3001))))</f>
        <v/>
      </c>
      <c r="Q271" s="11">
        <f>IF($A271="","",SUMIFS(Salidas!$E$2:$E$3001,Salidas!$B$2:$B$3001,$A271,Salidas!$D$2:$D$3001,"Venta"))</f>
        <v/>
      </c>
      <c r="R271" s="14">
        <f>IF($A271="","",IF(Q271=0,"",M271/(Q271/Resumen!$C$5)))</f>
        <v/>
      </c>
      <c r="S271" s="12">
        <f>IF($A271="","",Q271*N(F271))</f>
        <v/>
      </c>
      <c r="T271" s="11">
        <f>IF($A271="","",SUMIFS(Salidas!$E$2:$E$3001,Salidas!$B$2:$B$3001,$A271,Salidas!$D$2:$D$3001,"Merma"))</f>
        <v/>
      </c>
      <c r="U271" s="12">
        <f>IF($A271="","",N(J271)*N(F271))</f>
        <v/>
      </c>
      <c r="V271" s="12">
        <f>IF(OR($A271="",G271=""),"",Q271*(G271/1.19-N(F271)))</f>
        <v/>
      </c>
    </row>
    <row r="272">
      <c r="A272" s="7" t="n"/>
      <c r="B272" s="7" t="n"/>
      <c r="C272" s="8" t="n"/>
      <c r="D272" s="8" t="n"/>
      <c r="E272" s="8" t="n"/>
      <c r="F272" s="9" t="n"/>
      <c r="G272" s="9" t="n"/>
      <c r="H272" s="10">
        <f>IF(OR(F272="",G272=""),"",(G272/1.19-F272)/(G272/1.19))</f>
        <v/>
      </c>
      <c r="I272" s="8" t="n"/>
      <c r="J272" s="8" t="n"/>
      <c r="K272" s="11">
        <f>IF($A272="","",SUMIFS(Ingresos!$F$2:$F$3001,Ingresos!$D$2:$D$3001,$A272))</f>
        <v/>
      </c>
      <c r="L272" s="11">
        <f>IF($A272="","",SUMIFS(Salidas!$E$2:$E$3001,Salidas!$B$2:$B$3001,$A272))</f>
        <v/>
      </c>
      <c r="M272" s="11">
        <f>IF($A272="","",N(J272)+K272-L272)</f>
        <v/>
      </c>
      <c r="N272" s="11">
        <f>IF(OR($A272="",I272=""),"",IF(M272&lt;=I272,"REPONER","OK"))</f>
        <v/>
      </c>
      <c r="O272" s="12">
        <f>IF($A272="","",M272*N(F272))</f>
        <v/>
      </c>
      <c r="P272" s="13">
        <f>IF($A272="","",IF(SUMPRODUCT(MAX((Ingresos!$D$2:$D$3001=$A272)*Ingresos!$A$2:$A$3001))=0,"",SUMPRODUCT(MAX((Ingresos!$D$2:$D$3001=$A272)*Ingresos!$A$2:$A$3001))))</f>
        <v/>
      </c>
      <c r="Q272" s="11">
        <f>IF($A272="","",SUMIFS(Salidas!$E$2:$E$3001,Salidas!$B$2:$B$3001,$A272,Salidas!$D$2:$D$3001,"Venta"))</f>
        <v/>
      </c>
      <c r="R272" s="14">
        <f>IF($A272="","",IF(Q272=0,"",M272/(Q272/Resumen!$C$5)))</f>
        <v/>
      </c>
      <c r="S272" s="12">
        <f>IF($A272="","",Q272*N(F272))</f>
        <v/>
      </c>
      <c r="T272" s="11">
        <f>IF($A272="","",SUMIFS(Salidas!$E$2:$E$3001,Salidas!$B$2:$B$3001,$A272,Salidas!$D$2:$D$3001,"Merma"))</f>
        <v/>
      </c>
      <c r="U272" s="12">
        <f>IF($A272="","",N(J272)*N(F272))</f>
        <v/>
      </c>
      <c r="V272" s="12">
        <f>IF(OR($A272="",G272=""),"",Q272*(G272/1.19-N(F272)))</f>
        <v/>
      </c>
    </row>
    <row r="273">
      <c r="A273" s="7" t="n"/>
      <c r="B273" s="7" t="n"/>
      <c r="C273" s="8" t="n"/>
      <c r="D273" s="8" t="n"/>
      <c r="E273" s="8" t="n"/>
      <c r="F273" s="9" t="n"/>
      <c r="G273" s="9" t="n"/>
      <c r="H273" s="10">
        <f>IF(OR(F273="",G273=""),"",(G273/1.19-F273)/(G273/1.19))</f>
        <v/>
      </c>
      <c r="I273" s="8" t="n"/>
      <c r="J273" s="8" t="n"/>
      <c r="K273" s="11">
        <f>IF($A273="","",SUMIFS(Ingresos!$F$2:$F$3001,Ingresos!$D$2:$D$3001,$A273))</f>
        <v/>
      </c>
      <c r="L273" s="11">
        <f>IF($A273="","",SUMIFS(Salidas!$E$2:$E$3001,Salidas!$B$2:$B$3001,$A273))</f>
        <v/>
      </c>
      <c r="M273" s="11">
        <f>IF($A273="","",N(J273)+K273-L273)</f>
        <v/>
      </c>
      <c r="N273" s="11">
        <f>IF(OR($A273="",I273=""),"",IF(M273&lt;=I273,"REPONER","OK"))</f>
        <v/>
      </c>
      <c r="O273" s="12">
        <f>IF($A273="","",M273*N(F273))</f>
        <v/>
      </c>
      <c r="P273" s="13">
        <f>IF($A273="","",IF(SUMPRODUCT(MAX((Ingresos!$D$2:$D$3001=$A273)*Ingresos!$A$2:$A$3001))=0,"",SUMPRODUCT(MAX((Ingresos!$D$2:$D$3001=$A273)*Ingresos!$A$2:$A$3001))))</f>
        <v/>
      </c>
      <c r="Q273" s="11">
        <f>IF($A273="","",SUMIFS(Salidas!$E$2:$E$3001,Salidas!$B$2:$B$3001,$A273,Salidas!$D$2:$D$3001,"Venta"))</f>
        <v/>
      </c>
      <c r="R273" s="14">
        <f>IF($A273="","",IF(Q273=0,"",M273/(Q273/Resumen!$C$5)))</f>
        <v/>
      </c>
      <c r="S273" s="12">
        <f>IF($A273="","",Q273*N(F273))</f>
        <v/>
      </c>
      <c r="T273" s="11">
        <f>IF($A273="","",SUMIFS(Salidas!$E$2:$E$3001,Salidas!$B$2:$B$3001,$A273,Salidas!$D$2:$D$3001,"Merma"))</f>
        <v/>
      </c>
      <c r="U273" s="12">
        <f>IF($A273="","",N(J273)*N(F273))</f>
        <v/>
      </c>
      <c r="V273" s="12">
        <f>IF(OR($A273="",G273=""),"",Q273*(G273/1.19-N(F273)))</f>
        <v/>
      </c>
    </row>
    <row r="274">
      <c r="A274" s="7" t="n"/>
      <c r="B274" s="7" t="n"/>
      <c r="C274" s="8" t="n"/>
      <c r="D274" s="8" t="n"/>
      <c r="E274" s="8" t="n"/>
      <c r="F274" s="9" t="n"/>
      <c r="G274" s="9" t="n"/>
      <c r="H274" s="10">
        <f>IF(OR(F274="",G274=""),"",(G274/1.19-F274)/(G274/1.19))</f>
        <v/>
      </c>
      <c r="I274" s="8" t="n"/>
      <c r="J274" s="8" t="n"/>
      <c r="K274" s="11">
        <f>IF($A274="","",SUMIFS(Ingresos!$F$2:$F$3001,Ingresos!$D$2:$D$3001,$A274))</f>
        <v/>
      </c>
      <c r="L274" s="11">
        <f>IF($A274="","",SUMIFS(Salidas!$E$2:$E$3001,Salidas!$B$2:$B$3001,$A274))</f>
        <v/>
      </c>
      <c r="M274" s="11">
        <f>IF($A274="","",N(J274)+K274-L274)</f>
        <v/>
      </c>
      <c r="N274" s="11">
        <f>IF(OR($A274="",I274=""),"",IF(M274&lt;=I274,"REPONER","OK"))</f>
        <v/>
      </c>
      <c r="O274" s="12">
        <f>IF($A274="","",M274*N(F274))</f>
        <v/>
      </c>
      <c r="P274" s="13">
        <f>IF($A274="","",IF(SUMPRODUCT(MAX((Ingresos!$D$2:$D$3001=$A274)*Ingresos!$A$2:$A$3001))=0,"",SUMPRODUCT(MAX((Ingresos!$D$2:$D$3001=$A274)*Ingresos!$A$2:$A$3001))))</f>
        <v/>
      </c>
      <c r="Q274" s="11">
        <f>IF($A274="","",SUMIFS(Salidas!$E$2:$E$3001,Salidas!$B$2:$B$3001,$A274,Salidas!$D$2:$D$3001,"Venta"))</f>
        <v/>
      </c>
      <c r="R274" s="14">
        <f>IF($A274="","",IF(Q274=0,"",M274/(Q274/Resumen!$C$5)))</f>
        <v/>
      </c>
      <c r="S274" s="12">
        <f>IF($A274="","",Q274*N(F274))</f>
        <v/>
      </c>
      <c r="T274" s="11">
        <f>IF($A274="","",SUMIFS(Salidas!$E$2:$E$3001,Salidas!$B$2:$B$3001,$A274,Salidas!$D$2:$D$3001,"Merma"))</f>
        <v/>
      </c>
      <c r="U274" s="12">
        <f>IF($A274="","",N(J274)*N(F274))</f>
        <v/>
      </c>
      <c r="V274" s="12">
        <f>IF(OR($A274="",G274=""),"",Q274*(G274/1.19-N(F274)))</f>
        <v/>
      </c>
    </row>
    <row r="275">
      <c r="A275" s="7" t="n"/>
      <c r="B275" s="7" t="n"/>
      <c r="C275" s="8" t="n"/>
      <c r="D275" s="8" t="n"/>
      <c r="E275" s="8" t="n"/>
      <c r="F275" s="9" t="n"/>
      <c r="G275" s="9" t="n"/>
      <c r="H275" s="10">
        <f>IF(OR(F275="",G275=""),"",(G275/1.19-F275)/(G275/1.19))</f>
        <v/>
      </c>
      <c r="I275" s="8" t="n"/>
      <c r="J275" s="8" t="n"/>
      <c r="K275" s="11">
        <f>IF($A275="","",SUMIFS(Ingresos!$F$2:$F$3001,Ingresos!$D$2:$D$3001,$A275))</f>
        <v/>
      </c>
      <c r="L275" s="11">
        <f>IF($A275="","",SUMIFS(Salidas!$E$2:$E$3001,Salidas!$B$2:$B$3001,$A275))</f>
        <v/>
      </c>
      <c r="M275" s="11">
        <f>IF($A275="","",N(J275)+K275-L275)</f>
        <v/>
      </c>
      <c r="N275" s="11">
        <f>IF(OR($A275="",I275=""),"",IF(M275&lt;=I275,"REPONER","OK"))</f>
        <v/>
      </c>
      <c r="O275" s="12">
        <f>IF($A275="","",M275*N(F275))</f>
        <v/>
      </c>
      <c r="P275" s="13">
        <f>IF($A275="","",IF(SUMPRODUCT(MAX((Ingresos!$D$2:$D$3001=$A275)*Ingresos!$A$2:$A$3001))=0,"",SUMPRODUCT(MAX((Ingresos!$D$2:$D$3001=$A275)*Ingresos!$A$2:$A$3001))))</f>
        <v/>
      </c>
      <c r="Q275" s="11">
        <f>IF($A275="","",SUMIFS(Salidas!$E$2:$E$3001,Salidas!$B$2:$B$3001,$A275,Salidas!$D$2:$D$3001,"Venta"))</f>
        <v/>
      </c>
      <c r="R275" s="14">
        <f>IF($A275="","",IF(Q275=0,"",M275/(Q275/Resumen!$C$5)))</f>
        <v/>
      </c>
      <c r="S275" s="12">
        <f>IF($A275="","",Q275*N(F275))</f>
        <v/>
      </c>
      <c r="T275" s="11">
        <f>IF($A275="","",SUMIFS(Salidas!$E$2:$E$3001,Salidas!$B$2:$B$3001,$A275,Salidas!$D$2:$D$3001,"Merma"))</f>
        <v/>
      </c>
      <c r="U275" s="12">
        <f>IF($A275="","",N(J275)*N(F275))</f>
        <v/>
      </c>
      <c r="V275" s="12">
        <f>IF(OR($A275="",G275=""),"",Q275*(G275/1.19-N(F275)))</f>
        <v/>
      </c>
    </row>
    <row r="276">
      <c r="A276" s="7" t="n"/>
      <c r="B276" s="7" t="n"/>
      <c r="C276" s="8" t="n"/>
      <c r="D276" s="8" t="n"/>
      <c r="E276" s="8" t="n"/>
      <c r="F276" s="9" t="n"/>
      <c r="G276" s="9" t="n"/>
      <c r="H276" s="10">
        <f>IF(OR(F276="",G276=""),"",(G276/1.19-F276)/(G276/1.19))</f>
        <v/>
      </c>
      <c r="I276" s="8" t="n"/>
      <c r="J276" s="8" t="n"/>
      <c r="K276" s="11">
        <f>IF($A276="","",SUMIFS(Ingresos!$F$2:$F$3001,Ingresos!$D$2:$D$3001,$A276))</f>
        <v/>
      </c>
      <c r="L276" s="11">
        <f>IF($A276="","",SUMIFS(Salidas!$E$2:$E$3001,Salidas!$B$2:$B$3001,$A276))</f>
        <v/>
      </c>
      <c r="M276" s="11">
        <f>IF($A276="","",N(J276)+K276-L276)</f>
        <v/>
      </c>
      <c r="N276" s="11">
        <f>IF(OR($A276="",I276=""),"",IF(M276&lt;=I276,"REPONER","OK"))</f>
        <v/>
      </c>
      <c r="O276" s="12">
        <f>IF($A276="","",M276*N(F276))</f>
        <v/>
      </c>
      <c r="P276" s="13">
        <f>IF($A276="","",IF(SUMPRODUCT(MAX((Ingresos!$D$2:$D$3001=$A276)*Ingresos!$A$2:$A$3001))=0,"",SUMPRODUCT(MAX((Ingresos!$D$2:$D$3001=$A276)*Ingresos!$A$2:$A$3001))))</f>
        <v/>
      </c>
      <c r="Q276" s="11">
        <f>IF($A276="","",SUMIFS(Salidas!$E$2:$E$3001,Salidas!$B$2:$B$3001,$A276,Salidas!$D$2:$D$3001,"Venta"))</f>
        <v/>
      </c>
      <c r="R276" s="14">
        <f>IF($A276="","",IF(Q276=0,"",M276/(Q276/Resumen!$C$5)))</f>
        <v/>
      </c>
      <c r="S276" s="12">
        <f>IF($A276="","",Q276*N(F276))</f>
        <v/>
      </c>
      <c r="T276" s="11">
        <f>IF($A276="","",SUMIFS(Salidas!$E$2:$E$3001,Salidas!$B$2:$B$3001,$A276,Salidas!$D$2:$D$3001,"Merma"))</f>
        <v/>
      </c>
      <c r="U276" s="12">
        <f>IF($A276="","",N(J276)*N(F276))</f>
        <v/>
      </c>
      <c r="V276" s="12">
        <f>IF(OR($A276="",G276=""),"",Q276*(G276/1.19-N(F276)))</f>
        <v/>
      </c>
    </row>
    <row r="277">
      <c r="A277" s="7" t="n"/>
      <c r="B277" s="7" t="n"/>
      <c r="C277" s="8" t="n"/>
      <c r="D277" s="8" t="n"/>
      <c r="E277" s="8" t="n"/>
      <c r="F277" s="9" t="n"/>
      <c r="G277" s="9" t="n"/>
      <c r="H277" s="10">
        <f>IF(OR(F277="",G277=""),"",(G277/1.19-F277)/(G277/1.19))</f>
        <v/>
      </c>
      <c r="I277" s="8" t="n"/>
      <c r="J277" s="8" t="n"/>
      <c r="K277" s="11">
        <f>IF($A277="","",SUMIFS(Ingresos!$F$2:$F$3001,Ingresos!$D$2:$D$3001,$A277))</f>
        <v/>
      </c>
      <c r="L277" s="11">
        <f>IF($A277="","",SUMIFS(Salidas!$E$2:$E$3001,Salidas!$B$2:$B$3001,$A277))</f>
        <v/>
      </c>
      <c r="M277" s="11">
        <f>IF($A277="","",N(J277)+K277-L277)</f>
        <v/>
      </c>
      <c r="N277" s="11">
        <f>IF(OR($A277="",I277=""),"",IF(M277&lt;=I277,"REPONER","OK"))</f>
        <v/>
      </c>
      <c r="O277" s="12">
        <f>IF($A277="","",M277*N(F277))</f>
        <v/>
      </c>
      <c r="P277" s="13">
        <f>IF($A277="","",IF(SUMPRODUCT(MAX((Ingresos!$D$2:$D$3001=$A277)*Ingresos!$A$2:$A$3001))=0,"",SUMPRODUCT(MAX((Ingresos!$D$2:$D$3001=$A277)*Ingresos!$A$2:$A$3001))))</f>
        <v/>
      </c>
      <c r="Q277" s="11">
        <f>IF($A277="","",SUMIFS(Salidas!$E$2:$E$3001,Salidas!$B$2:$B$3001,$A277,Salidas!$D$2:$D$3001,"Venta"))</f>
        <v/>
      </c>
      <c r="R277" s="14">
        <f>IF($A277="","",IF(Q277=0,"",M277/(Q277/Resumen!$C$5)))</f>
        <v/>
      </c>
      <c r="S277" s="12">
        <f>IF($A277="","",Q277*N(F277))</f>
        <v/>
      </c>
      <c r="T277" s="11">
        <f>IF($A277="","",SUMIFS(Salidas!$E$2:$E$3001,Salidas!$B$2:$B$3001,$A277,Salidas!$D$2:$D$3001,"Merma"))</f>
        <v/>
      </c>
      <c r="U277" s="12">
        <f>IF($A277="","",N(J277)*N(F277))</f>
        <v/>
      </c>
      <c r="V277" s="12">
        <f>IF(OR($A277="",G277=""),"",Q277*(G277/1.19-N(F277)))</f>
        <v/>
      </c>
    </row>
    <row r="278">
      <c r="A278" s="7" t="n"/>
      <c r="B278" s="7" t="n"/>
      <c r="C278" s="8" t="n"/>
      <c r="D278" s="8" t="n"/>
      <c r="E278" s="8" t="n"/>
      <c r="F278" s="9" t="n"/>
      <c r="G278" s="9" t="n"/>
      <c r="H278" s="10">
        <f>IF(OR(F278="",G278=""),"",(G278/1.19-F278)/(G278/1.19))</f>
        <v/>
      </c>
      <c r="I278" s="8" t="n"/>
      <c r="J278" s="8" t="n"/>
      <c r="K278" s="11">
        <f>IF($A278="","",SUMIFS(Ingresos!$F$2:$F$3001,Ingresos!$D$2:$D$3001,$A278))</f>
        <v/>
      </c>
      <c r="L278" s="11">
        <f>IF($A278="","",SUMIFS(Salidas!$E$2:$E$3001,Salidas!$B$2:$B$3001,$A278))</f>
        <v/>
      </c>
      <c r="M278" s="11">
        <f>IF($A278="","",N(J278)+K278-L278)</f>
        <v/>
      </c>
      <c r="N278" s="11">
        <f>IF(OR($A278="",I278=""),"",IF(M278&lt;=I278,"REPONER","OK"))</f>
        <v/>
      </c>
      <c r="O278" s="12">
        <f>IF($A278="","",M278*N(F278))</f>
        <v/>
      </c>
      <c r="P278" s="13">
        <f>IF($A278="","",IF(SUMPRODUCT(MAX((Ingresos!$D$2:$D$3001=$A278)*Ingresos!$A$2:$A$3001))=0,"",SUMPRODUCT(MAX((Ingresos!$D$2:$D$3001=$A278)*Ingresos!$A$2:$A$3001))))</f>
        <v/>
      </c>
      <c r="Q278" s="11">
        <f>IF($A278="","",SUMIFS(Salidas!$E$2:$E$3001,Salidas!$B$2:$B$3001,$A278,Salidas!$D$2:$D$3001,"Venta"))</f>
        <v/>
      </c>
      <c r="R278" s="14">
        <f>IF($A278="","",IF(Q278=0,"",M278/(Q278/Resumen!$C$5)))</f>
        <v/>
      </c>
      <c r="S278" s="12">
        <f>IF($A278="","",Q278*N(F278))</f>
        <v/>
      </c>
      <c r="T278" s="11">
        <f>IF($A278="","",SUMIFS(Salidas!$E$2:$E$3001,Salidas!$B$2:$B$3001,$A278,Salidas!$D$2:$D$3001,"Merma"))</f>
        <v/>
      </c>
      <c r="U278" s="12">
        <f>IF($A278="","",N(J278)*N(F278))</f>
        <v/>
      </c>
      <c r="V278" s="12">
        <f>IF(OR($A278="",G278=""),"",Q278*(G278/1.19-N(F278)))</f>
        <v/>
      </c>
    </row>
    <row r="279">
      <c r="A279" s="7" t="n"/>
      <c r="B279" s="7" t="n"/>
      <c r="C279" s="8" t="n"/>
      <c r="D279" s="8" t="n"/>
      <c r="E279" s="8" t="n"/>
      <c r="F279" s="9" t="n"/>
      <c r="G279" s="9" t="n"/>
      <c r="H279" s="10">
        <f>IF(OR(F279="",G279=""),"",(G279/1.19-F279)/(G279/1.19))</f>
        <v/>
      </c>
      <c r="I279" s="8" t="n"/>
      <c r="J279" s="8" t="n"/>
      <c r="K279" s="11">
        <f>IF($A279="","",SUMIFS(Ingresos!$F$2:$F$3001,Ingresos!$D$2:$D$3001,$A279))</f>
        <v/>
      </c>
      <c r="L279" s="11">
        <f>IF($A279="","",SUMIFS(Salidas!$E$2:$E$3001,Salidas!$B$2:$B$3001,$A279))</f>
        <v/>
      </c>
      <c r="M279" s="11">
        <f>IF($A279="","",N(J279)+K279-L279)</f>
        <v/>
      </c>
      <c r="N279" s="11">
        <f>IF(OR($A279="",I279=""),"",IF(M279&lt;=I279,"REPONER","OK"))</f>
        <v/>
      </c>
      <c r="O279" s="12">
        <f>IF($A279="","",M279*N(F279))</f>
        <v/>
      </c>
      <c r="P279" s="13">
        <f>IF($A279="","",IF(SUMPRODUCT(MAX((Ingresos!$D$2:$D$3001=$A279)*Ingresos!$A$2:$A$3001))=0,"",SUMPRODUCT(MAX((Ingresos!$D$2:$D$3001=$A279)*Ingresos!$A$2:$A$3001))))</f>
        <v/>
      </c>
      <c r="Q279" s="11">
        <f>IF($A279="","",SUMIFS(Salidas!$E$2:$E$3001,Salidas!$B$2:$B$3001,$A279,Salidas!$D$2:$D$3001,"Venta"))</f>
        <v/>
      </c>
      <c r="R279" s="14">
        <f>IF($A279="","",IF(Q279=0,"",M279/(Q279/Resumen!$C$5)))</f>
        <v/>
      </c>
      <c r="S279" s="12">
        <f>IF($A279="","",Q279*N(F279))</f>
        <v/>
      </c>
      <c r="T279" s="11">
        <f>IF($A279="","",SUMIFS(Salidas!$E$2:$E$3001,Salidas!$B$2:$B$3001,$A279,Salidas!$D$2:$D$3001,"Merma"))</f>
        <v/>
      </c>
      <c r="U279" s="12">
        <f>IF($A279="","",N(J279)*N(F279))</f>
        <v/>
      </c>
      <c r="V279" s="12">
        <f>IF(OR($A279="",G279=""),"",Q279*(G279/1.19-N(F279)))</f>
        <v/>
      </c>
    </row>
    <row r="280">
      <c r="A280" s="7" t="n"/>
      <c r="B280" s="7" t="n"/>
      <c r="C280" s="8" t="n"/>
      <c r="D280" s="8" t="n"/>
      <c r="E280" s="8" t="n"/>
      <c r="F280" s="9" t="n"/>
      <c r="G280" s="9" t="n"/>
      <c r="H280" s="10">
        <f>IF(OR(F280="",G280=""),"",(G280/1.19-F280)/(G280/1.19))</f>
        <v/>
      </c>
      <c r="I280" s="8" t="n"/>
      <c r="J280" s="8" t="n"/>
      <c r="K280" s="11">
        <f>IF($A280="","",SUMIFS(Ingresos!$F$2:$F$3001,Ingresos!$D$2:$D$3001,$A280))</f>
        <v/>
      </c>
      <c r="L280" s="11">
        <f>IF($A280="","",SUMIFS(Salidas!$E$2:$E$3001,Salidas!$B$2:$B$3001,$A280))</f>
        <v/>
      </c>
      <c r="M280" s="11">
        <f>IF($A280="","",N(J280)+K280-L280)</f>
        <v/>
      </c>
      <c r="N280" s="11">
        <f>IF(OR($A280="",I280=""),"",IF(M280&lt;=I280,"REPONER","OK"))</f>
        <v/>
      </c>
      <c r="O280" s="12">
        <f>IF($A280="","",M280*N(F280))</f>
        <v/>
      </c>
      <c r="P280" s="13">
        <f>IF($A280="","",IF(SUMPRODUCT(MAX((Ingresos!$D$2:$D$3001=$A280)*Ingresos!$A$2:$A$3001))=0,"",SUMPRODUCT(MAX((Ingresos!$D$2:$D$3001=$A280)*Ingresos!$A$2:$A$3001))))</f>
        <v/>
      </c>
      <c r="Q280" s="11">
        <f>IF($A280="","",SUMIFS(Salidas!$E$2:$E$3001,Salidas!$B$2:$B$3001,$A280,Salidas!$D$2:$D$3001,"Venta"))</f>
        <v/>
      </c>
      <c r="R280" s="14">
        <f>IF($A280="","",IF(Q280=0,"",M280/(Q280/Resumen!$C$5)))</f>
        <v/>
      </c>
      <c r="S280" s="12">
        <f>IF($A280="","",Q280*N(F280))</f>
        <v/>
      </c>
      <c r="T280" s="11">
        <f>IF($A280="","",SUMIFS(Salidas!$E$2:$E$3001,Salidas!$B$2:$B$3001,$A280,Salidas!$D$2:$D$3001,"Merma"))</f>
        <v/>
      </c>
      <c r="U280" s="12">
        <f>IF($A280="","",N(J280)*N(F280))</f>
        <v/>
      </c>
      <c r="V280" s="12">
        <f>IF(OR($A280="",G280=""),"",Q280*(G280/1.19-N(F280)))</f>
        <v/>
      </c>
    </row>
    <row r="281">
      <c r="A281" s="7" t="n"/>
      <c r="B281" s="7" t="n"/>
      <c r="C281" s="8" t="n"/>
      <c r="D281" s="8" t="n"/>
      <c r="E281" s="8" t="n"/>
      <c r="F281" s="9" t="n"/>
      <c r="G281" s="9" t="n"/>
      <c r="H281" s="10">
        <f>IF(OR(F281="",G281=""),"",(G281/1.19-F281)/(G281/1.19))</f>
        <v/>
      </c>
      <c r="I281" s="8" t="n"/>
      <c r="J281" s="8" t="n"/>
      <c r="K281" s="11">
        <f>IF($A281="","",SUMIFS(Ingresos!$F$2:$F$3001,Ingresos!$D$2:$D$3001,$A281))</f>
        <v/>
      </c>
      <c r="L281" s="11">
        <f>IF($A281="","",SUMIFS(Salidas!$E$2:$E$3001,Salidas!$B$2:$B$3001,$A281))</f>
        <v/>
      </c>
      <c r="M281" s="11">
        <f>IF($A281="","",N(J281)+K281-L281)</f>
        <v/>
      </c>
      <c r="N281" s="11">
        <f>IF(OR($A281="",I281=""),"",IF(M281&lt;=I281,"REPONER","OK"))</f>
        <v/>
      </c>
      <c r="O281" s="12">
        <f>IF($A281="","",M281*N(F281))</f>
        <v/>
      </c>
      <c r="P281" s="13">
        <f>IF($A281="","",IF(SUMPRODUCT(MAX((Ingresos!$D$2:$D$3001=$A281)*Ingresos!$A$2:$A$3001))=0,"",SUMPRODUCT(MAX((Ingresos!$D$2:$D$3001=$A281)*Ingresos!$A$2:$A$3001))))</f>
        <v/>
      </c>
      <c r="Q281" s="11">
        <f>IF($A281="","",SUMIFS(Salidas!$E$2:$E$3001,Salidas!$B$2:$B$3001,$A281,Salidas!$D$2:$D$3001,"Venta"))</f>
        <v/>
      </c>
      <c r="R281" s="14">
        <f>IF($A281="","",IF(Q281=0,"",M281/(Q281/Resumen!$C$5)))</f>
        <v/>
      </c>
      <c r="S281" s="12">
        <f>IF($A281="","",Q281*N(F281))</f>
        <v/>
      </c>
      <c r="T281" s="11">
        <f>IF($A281="","",SUMIFS(Salidas!$E$2:$E$3001,Salidas!$B$2:$B$3001,$A281,Salidas!$D$2:$D$3001,"Merma"))</f>
        <v/>
      </c>
      <c r="U281" s="12">
        <f>IF($A281="","",N(J281)*N(F281))</f>
        <v/>
      </c>
      <c r="V281" s="12">
        <f>IF(OR($A281="",G281=""),"",Q281*(G281/1.19-N(F281)))</f>
        <v/>
      </c>
    </row>
    <row r="282">
      <c r="A282" s="7" t="n"/>
      <c r="B282" s="7" t="n"/>
      <c r="C282" s="8" t="n"/>
      <c r="D282" s="8" t="n"/>
      <c r="E282" s="8" t="n"/>
      <c r="F282" s="9" t="n"/>
      <c r="G282" s="9" t="n"/>
      <c r="H282" s="10">
        <f>IF(OR(F282="",G282=""),"",(G282/1.19-F282)/(G282/1.19))</f>
        <v/>
      </c>
      <c r="I282" s="8" t="n"/>
      <c r="J282" s="8" t="n"/>
      <c r="K282" s="11">
        <f>IF($A282="","",SUMIFS(Ingresos!$F$2:$F$3001,Ingresos!$D$2:$D$3001,$A282))</f>
        <v/>
      </c>
      <c r="L282" s="11">
        <f>IF($A282="","",SUMIFS(Salidas!$E$2:$E$3001,Salidas!$B$2:$B$3001,$A282))</f>
        <v/>
      </c>
      <c r="M282" s="11">
        <f>IF($A282="","",N(J282)+K282-L282)</f>
        <v/>
      </c>
      <c r="N282" s="11">
        <f>IF(OR($A282="",I282=""),"",IF(M282&lt;=I282,"REPONER","OK"))</f>
        <v/>
      </c>
      <c r="O282" s="12">
        <f>IF($A282="","",M282*N(F282))</f>
        <v/>
      </c>
      <c r="P282" s="13">
        <f>IF($A282="","",IF(SUMPRODUCT(MAX((Ingresos!$D$2:$D$3001=$A282)*Ingresos!$A$2:$A$3001))=0,"",SUMPRODUCT(MAX((Ingresos!$D$2:$D$3001=$A282)*Ingresos!$A$2:$A$3001))))</f>
        <v/>
      </c>
      <c r="Q282" s="11">
        <f>IF($A282="","",SUMIFS(Salidas!$E$2:$E$3001,Salidas!$B$2:$B$3001,$A282,Salidas!$D$2:$D$3001,"Venta"))</f>
        <v/>
      </c>
      <c r="R282" s="14">
        <f>IF($A282="","",IF(Q282=0,"",M282/(Q282/Resumen!$C$5)))</f>
        <v/>
      </c>
      <c r="S282" s="12">
        <f>IF($A282="","",Q282*N(F282))</f>
        <v/>
      </c>
      <c r="T282" s="11">
        <f>IF($A282="","",SUMIFS(Salidas!$E$2:$E$3001,Salidas!$B$2:$B$3001,$A282,Salidas!$D$2:$D$3001,"Merma"))</f>
        <v/>
      </c>
      <c r="U282" s="12">
        <f>IF($A282="","",N(J282)*N(F282))</f>
        <v/>
      </c>
      <c r="V282" s="12">
        <f>IF(OR($A282="",G282=""),"",Q282*(G282/1.19-N(F282)))</f>
        <v/>
      </c>
    </row>
    <row r="283">
      <c r="A283" s="7" t="n"/>
      <c r="B283" s="7" t="n"/>
      <c r="C283" s="8" t="n"/>
      <c r="D283" s="8" t="n"/>
      <c r="E283" s="8" t="n"/>
      <c r="F283" s="9" t="n"/>
      <c r="G283" s="9" t="n"/>
      <c r="H283" s="10">
        <f>IF(OR(F283="",G283=""),"",(G283/1.19-F283)/(G283/1.19))</f>
        <v/>
      </c>
      <c r="I283" s="8" t="n"/>
      <c r="J283" s="8" t="n"/>
      <c r="K283" s="11">
        <f>IF($A283="","",SUMIFS(Ingresos!$F$2:$F$3001,Ingresos!$D$2:$D$3001,$A283))</f>
        <v/>
      </c>
      <c r="L283" s="11">
        <f>IF($A283="","",SUMIFS(Salidas!$E$2:$E$3001,Salidas!$B$2:$B$3001,$A283))</f>
        <v/>
      </c>
      <c r="M283" s="11">
        <f>IF($A283="","",N(J283)+K283-L283)</f>
        <v/>
      </c>
      <c r="N283" s="11">
        <f>IF(OR($A283="",I283=""),"",IF(M283&lt;=I283,"REPONER","OK"))</f>
        <v/>
      </c>
      <c r="O283" s="12">
        <f>IF($A283="","",M283*N(F283))</f>
        <v/>
      </c>
      <c r="P283" s="13">
        <f>IF($A283="","",IF(SUMPRODUCT(MAX((Ingresos!$D$2:$D$3001=$A283)*Ingresos!$A$2:$A$3001))=0,"",SUMPRODUCT(MAX((Ingresos!$D$2:$D$3001=$A283)*Ingresos!$A$2:$A$3001))))</f>
        <v/>
      </c>
      <c r="Q283" s="11">
        <f>IF($A283="","",SUMIFS(Salidas!$E$2:$E$3001,Salidas!$B$2:$B$3001,$A283,Salidas!$D$2:$D$3001,"Venta"))</f>
        <v/>
      </c>
      <c r="R283" s="14">
        <f>IF($A283="","",IF(Q283=0,"",M283/(Q283/Resumen!$C$5)))</f>
        <v/>
      </c>
      <c r="S283" s="12">
        <f>IF($A283="","",Q283*N(F283))</f>
        <v/>
      </c>
      <c r="T283" s="11">
        <f>IF($A283="","",SUMIFS(Salidas!$E$2:$E$3001,Salidas!$B$2:$B$3001,$A283,Salidas!$D$2:$D$3001,"Merma"))</f>
        <v/>
      </c>
      <c r="U283" s="12">
        <f>IF($A283="","",N(J283)*N(F283))</f>
        <v/>
      </c>
      <c r="V283" s="12">
        <f>IF(OR($A283="",G283=""),"",Q283*(G283/1.19-N(F283)))</f>
        <v/>
      </c>
    </row>
    <row r="284">
      <c r="A284" s="7" t="n"/>
      <c r="B284" s="7" t="n"/>
      <c r="C284" s="8" t="n"/>
      <c r="D284" s="8" t="n"/>
      <c r="E284" s="8" t="n"/>
      <c r="F284" s="9" t="n"/>
      <c r="G284" s="9" t="n"/>
      <c r="H284" s="10">
        <f>IF(OR(F284="",G284=""),"",(G284/1.19-F284)/(G284/1.19))</f>
        <v/>
      </c>
      <c r="I284" s="8" t="n"/>
      <c r="J284" s="8" t="n"/>
      <c r="K284" s="11">
        <f>IF($A284="","",SUMIFS(Ingresos!$F$2:$F$3001,Ingresos!$D$2:$D$3001,$A284))</f>
        <v/>
      </c>
      <c r="L284" s="11">
        <f>IF($A284="","",SUMIFS(Salidas!$E$2:$E$3001,Salidas!$B$2:$B$3001,$A284))</f>
        <v/>
      </c>
      <c r="M284" s="11">
        <f>IF($A284="","",N(J284)+K284-L284)</f>
        <v/>
      </c>
      <c r="N284" s="11">
        <f>IF(OR($A284="",I284=""),"",IF(M284&lt;=I284,"REPONER","OK"))</f>
        <v/>
      </c>
      <c r="O284" s="12">
        <f>IF($A284="","",M284*N(F284))</f>
        <v/>
      </c>
      <c r="P284" s="13">
        <f>IF($A284="","",IF(SUMPRODUCT(MAX((Ingresos!$D$2:$D$3001=$A284)*Ingresos!$A$2:$A$3001))=0,"",SUMPRODUCT(MAX((Ingresos!$D$2:$D$3001=$A284)*Ingresos!$A$2:$A$3001))))</f>
        <v/>
      </c>
      <c r="Q284" s="11">
        <f>IF($A284="","",SUMIFS(Salidas!$E$2:$E$3001,Salidas!$B$2:$B$3001,$A284,Salidas!$D$2:$D$3001,"Venta"))</f>
        <v/>
      </c>
      <c r="R284" s="14">
        <f>IF($A284="","",IF(Q284=0,"",M284/(Q284/Resumen!$C$5)))</f>
        <v/>
      </c>
      <c r="S284" s="12">
        <f>IF($A284="","",Q284*N(F284))</f>
        <v/>
      </c>
      <c r="T284" s="11">
        <f>IF($A284="","",SUMIFS(Salidas!$E$2:$E$3001,Salidas!$B$2:$B$3001,$A284,Salidas!$D$2:$D$3001,"Merma"))</f>
        <v/>
      </c>
      <c r="U284" s="12">
        <f>IF($A284="","",N(J284)*N(F284))</f>
        <v/>
      </c>
      <c r="V284" s="12">
        <f>IF(OR($A284="",G284=""),"",Q284*(G284/1.19-N(F284)))</f>
        <v/>
      </c>
    </row>
    <row r="285">
      <c r="A285" s="7" t="n"/>
      <c r="B285" s="7" t="n"/>
      <c r="C285" s="8" t="n"/>
      <c r="D285" s="8" t="n"/>
      <c r="E285" s="8" t="n"/>
      <c r="F285" s="9" t="n"/>
      <c r="G285" s="9" t="n"/>
      <c r="H285" s="10">
        <f>IF(OR(F285="",G285=""),"",(G285/1.19-F285)/(G285/1.19))</f>
        <v/>
      </c>
      <c r="I285" s="8" t="n"/>
      <c r="J285" s="8" t="n"/>
      <c r="K285" s="11">
        <f>IF($A285="","",SUMIFS(Ingresos!$F$2:$F$3001,Ingresos!$D$2:$D$3001,$A285))</f>
        <v/>
      </c>
      <c r="L285" s="11">
        <f>IF($A285="","",SUMIFS(Salidas!$E$2:$E$3001,Salidas!$B$2:$B$3001,$A285))</f>
        <v/>
      </c>
      <c r="M285" s="11">
        <f>IF($A285="","",N(J285)+K285-L285)</f>
        <v/>
      </c>
      <c r="N285" s="11">
        <f>IF(OR($A285="",I285=""),"",IF(M285&lt;=I285,"REPONER","OK"))</f>
        <v/>
      </c>
      <c r="O285" s="12">
        <f>IF($A285="","",M285*N(F285))</f>
        <v/>
      </c>
      <c r="P285" s="13">
        <f>IF($A285="","",IF(SUMPRODUCT(MAX((Ingresos!$D$2:$D$3001=$A285)*Ingresos!$A$2:$A$3001))=0,"",SUMPRODUCT(MAX((Ingresos!$D$2:$D$3001=$A285)*Ingresos!$A$2:$A$3001))))</f>
        <v/>
      </c>
      <c r="Q285" s="11">
        <f>IF($A285="","",SUMIFS(Salidas!$E$2:$E$3001,Salidas!$B$2:$B$3001,$A285,Salidas!$D$2:$D$3001,"Venta"))</f>
        <v/>
      </c>
      <c r="R285" s="14">
        <f>IF($A285="","",IF(Q285=0,"",M285/(Q285/Resumen!$C$5)))</f>
        <v/>
      </c>
      <c r="S285" s="12">
        <f>IF($A285="","",Q285*N(F285))</f>
        <v/>
      </c>
      <c r="T285" s="11">
        <f>IF($A285="","",SUMIFS(Salidas!$E$2:$E$3001,Salidas!$B$2:$B$3001,$A285,Salidas!$D$2:$D$3001,"Merma"))</f>
        <v/>
      </c>
      <c r="U285" s="12">
        <f>IF($A285="","",N(J285)*N(F285))</f>
        <v/>
      </c>
      <c r="V285" s="12">
        <f>IF(OR($A285="",G285=""),"",Q285*(G285/1.19-N(F285)))</f>
        <v/>
      </c>
    </row>
    <row r="286">
      <c r="A286" s="7" t="n"/>
      <c r="B286" s="7" t="n"/>
      <c r="C286" s="8" t="n"/>
      <c r="D286" s="8" t="n"/>
      <c r="E286" s="8" t="n"/>
      <c r="F286" s="9" t="n"/>
      <c r="G286" s="9" t="n"/>
      <c r="H286" s="10">
        <f>IF(OR(F286="",G286=""),"",(G286/1.19-F286)/(G286/1.19))</f>
        <v/>
      </c>
      <c r="I286" s="8" t="n"/>
      <c r="J286" s="8" t="n"/>
      <c r="K286" s="11">
        <f>IF($A286="","",SUMIFS(Ingresos!$F$2:$F$3001,Ingresos!$D$2:$D$3001,$A286))</f>
        <v/>
      </c>
      <c r="L286" s="11">
        <f>IF($A286="","",SUMIFS(Salidas!$E$2:$E$3001,Salidas!$B$2:$B$3001,$A286))</f>
        <v/>
      </c>
      <c r="M286" s="11">
        <f>IF($A286="","",N(J286)+K286-L286)</f>
        <v/>
      </c>
      <c r="N286" s="11">
        <f>IF(OR($A286="",I286=""),"",IF(M286&lt;=I286,"REPONER","OK"))</f>
        <v/>
      </c>
      <c r="O286" s="12">
        <f>IF($A286="","",M286*N(F286))</f>
        <v/>
      </c>
      <c r="P286" s="13">
        <f>IF($A286="","",IF(SUMPRODUCT(MAX((Ingresos!$D$2:$D$3001=$A286)*Ingresos!$A$2:$A$3001))=0,"",SUMPRODUCT(MAX((Ingresos!$D$2:$D$3001=$A286)*Ingresos!$A$2:$A$3001))))</f>
        <v/>
      </c>
      <c r="Q286" s="11">
        <f>IF($A286="","",SUMIFS(Salidas!$E$2:$E$3001,Salidas!$B$2:$B$3001,$A286,Salidas!$D$2:$D$3001,"Venta"))</f>
        <v/>
      </c>
      <c r="R286" s="14">
        <f>IF($A286="","",IF(Q286=0,"",M286/(Q286/Resumen!$C$5)))</f>
        <v/>
      </c>
      <c r="S286" s="12">
        <f>IF($A286="","",Q286*N(F286))</f>
        <v/>
      </c>
      <c r="T286" s="11">
        <f>IF($A286="","",SUMIFS(Salidas!$E$2:$E$3001,Salidas!$B$2:$B$3001,$A286,Salidas!$D$2:$D$3001,"Merma"))</f>
        <v/>
      </c>
      <c r="U286" s="12">
        <f>IF($A286="","",N(J286)*N(F286))</f>
        <v/>
      </c>
      <c r="V286" s="12">
        <f>IF(OR($A286="",G286=""),"",Q286*(G286/1.19-N(F286)))</f>
        <v/>
      </c>
    </row>
    <row r="287">
      <c r="A287" s="7" t="n"/>
      <c r="B287" s="7" t="n"/>
      <c r="C287" s="8" t="n"/>
      <c r="D287" s="8" t="n"/>
      <c r="E287" s="8" t="n"/>
      <c r="F287" s="9" t="n"/>
      <c r="G287" s="9" t="n"/>
      <c r="H287" s="10">
        <f>IF(OR(F287="",G287=""),"",(G287/1.19-F287)/(G287/1.19))</f>
        <v/>
      </c>
      <c r="I287" s="8" t="n"/>
      <c r="J287" s="8" t="n"/>
      <c r="K287" s="11">
        <f>IF($A287="","",SUMIFS(Ingresos!$F$2:$F$3001,Ingresos!$D$2:$D$3001,$A287))</f>
        <v/>
      </c>
      <c r="L287" s="11">
        <f>IF($A287="","",SUMIFS(Salidas!$E$2:$E$3001,Salidas!$B$2:$B$3001,$A287))</f>
        <v/>
      </c>
      <c r="M287" s="11">
        <f>IF($A287="","",N(J287)+K287-L287)</f>
        <v/>
      </c>
      <c r="N287" s="11">
        <f>IF(OR($A287="",I287=""),"",IF(M287&lt;=I287,"REPONER","OK"))</f>
        <v/>
      </c>
      <c r="O287" s="12">
        <f>IF($A287="","",M287*N(F287))</f>
        <v/>
      </c>
      <c r="P287" s="13">
        <f>IF($A287="","",IF(SUMPRODUCT(MAX((Ingresos!$D$2:$D$3001=$A287)*Ingresos!$A$2:$A$3001))=0,"",SUMPRODUCT(MAX((Ingresos!$D$2:$D$3001=$A287)*Ingresos!$A$2:$A$3001))))</f>
        <v/>
      </c>
      <c r="Q287" s="11">
        <f>IF($A287="","",SUMIFS(Salidas!$E$2:$E$3001,Salidas!$B$2:$B$3001,$A287,Salidas!$D$2:$D$3001,"Venta"))</f>
        <v/>
      </c>
      <c r="R287" s="14">
        <f>IF($A287="","",IF(Q287=0,"",M287/(Q287/Resumen!$C$5)))</f>
        <v/>
      </c>
      <c r="S287" s="12">
        <f>IF($A287="","",Q287*N(F287))</f>
        <v/>
      </c>
      <c r="T287" s="11">
        <f>IF($A287="","",SUMIFS(Salidas!$E$2:$E$3001,Salidas!$B$2:$B$3001,$A287,Salidas!$D$2:$D$3001,"Merma"))</f>
        <v/>
      </c>
      <c r="U287" s="12">
        <f>IF($A287="","",N(J287)*N(F287))</f>
        <v/>
      </c>
      <c r="V287" s="12">
        <f>IF(OR($A287="",G287=""),"",Q287*(G287/1.19-N(F287)))</f>
        <v/>
      </c>
    </row>
    <row r="288">
      <c r="A288" s="7" t="n"/>
      <c r="B288" s="7" t="n"/>
      <c r="C288" s="8" t="n"/>
      <c r="D288" s="8" t="n"/>
      <c r="E288" s="8" t="n"/>
      <c r="F288" s="9" t="n"/>
      <c r="G288" s="9" t="n"/>
      <c r="H288" s="10">
        <f>IF(OR(F288="",G288=""),"",(G288/1.19-F288)/(G288/1.19))</f>
        <v/>
      </c>
      <c r="I288" s="8" t="n"/>
      <c r="J288" s="8" t="n"/>
      <c r="K288" s="11">
        <f>IF($A288="","",SUMIFS(Ingresos!$F$2:$F$3001,Ingresos!$D$2:$D$3001,$A288))</f>
        <v/>
      </c>
      <c r="L288" s="11">
        <f>IF($A288="","",SUMIFS(Salidas!$E$2:$E$3001,Salidas!$B$2:$B$3001,$A288))</f>
        <v/>
      </c>
      <c r="M288" s="11">
        <f>IF($A288="","",N(J288)+K288-L288)</f>
        <v/>
      </c>
      <c r="N288" s="11">
        <f>IF(OR($A288="",I288=""),"",IF(M288&lt;=I288,"REPONER","OK"))</f>
        <v/>
      </c>
      <c r="O288" s="12">
        <f>IF($A288="","",M288*N(F288))</f>
        <v/>
      </c>
      <c r="P288" s="13">
        <f>IF($A288="","",IF(SUMPRODUCT(MAX((Ingresos!$D$2:$D$3001=$A288)*Ingresos!$A$2:$A$3001))=0,"",SUMPRODUCT(MAX((Ingresos!$D$2:$D$3001=$A288)*Ingresos!$A$2:$A$3001))))</f>
        <v/>
      </c>
      <c r="Q288" s="11">
        <f>IF($A288="","",SUMIFS(Salidas!$E$2:$E$3001,Salidas!$B$2:$B$3001,$A288,Salidas!$D$2:$D$3001,"Venta"))</f>
        <v/>
      </c>
      <c r="R288" s="14">
        <f>IF($A288="","",IF(Q288=0,"",M288/(Q288/Resumen!$C$5)))</f>
        <v/>
      </c>
      <c r="S288" s="12">
        <f>IF($A288="","",Q288*N(F288))</f>
        <v/>
      </c>
      <c r="T288" s="11">
        <f>IF($A288="","",SUMIFS(Salidas!$E$2:$E$3001,Salidas!$B$2:$B$3001,$A288,Salidas!$D$2:$D$3001,"Merma"))</f>
        <v/>
      </c>
      <c r="U288" s="12">
        <f>IF($A288="","",N(J288)*N(F288))</f>
        <v/>
      </c>
      <c r="V288" s="12">
        <f>IF(OR($A288="",G288=""),"",Q288*(G288/1.19-N(F288)))</f>
        <v/>
      </c>
    </row>
    <row r="289">
      <c r="A289" s="7" t="n"/>
      <c r="B289" s="7" t="n"/>
      <c r="C289" s="8" t="n"/>
      <c r="D289" s="8" t="n"/>
      <c r="E289" s="8" t="n"/>
      <c r="F289" s="9" t="n"/>
      <c r="G289" s="9" t="n"/>
      <c r="H289" s="10">
        <f>IF(OR(F289="",G289=""),"",(G289/1.19-F289)/(G289/1.19))</f>
        <v/>
      </c>
      <c r="I289" s="8" t="n"/>
      <c r="J289" s="8" t="n"/>
      <c r="K289" s="11">
        <f>IF($A289="","",SUMIFS(Ingresos!$F$2:$F$3001,Ingresos!$D$2:$D$3001,$A289))</f>
        <v/>
      </c>
      <c r="L289" s="11">
        <f>IF($A289="","",SUMIFS(Salidas!$E$2:$E$3001,Salidas!$B$2:$B$3001,$A289))</f>
        <v/>
      </c>
      <c r="M289" s="11">
        <f>IF($A289="","",N(J289)+K289-L289)</f>
        <v/>
      </c>
      <c r="N289" s="11">
        <f>IF(OR($A289="",I289=""),"",IF(M289&lt;=I289,"REPONER","OK"))</f>
        <v/>
      </c>
      <c r="O289" s="12">
        <f>IF($A289="","",M289*N(F289))</f>
        <v/>
      </c>
      <c r="P289" s="13">
        <f>IF($A289="","",IF(SUMPRODUCT(MAX((Ingresos!$D$2:$D$3001=$A289)*Ingresos!$A$2:$A$3001))=0,"",SUMPRODUCT(MAX((Ingresos!$D$2:$D$3001=$A289)*Ingresos!$A$2:$A$3001))))</f>
        <v/>
      </c>
      <c r="Q289" s="11">
        <f>IF($A289="","",SUMIFS(Salidas!$E$2:$E$3001,Salidas!$B$2:$B$3001,$A289,Salidas!$D$2:$D$3001,"Venta"))</f>
        <v/>
      </c>
      <c r="R289" s="14">
        <f>IF($A289="","",IF(Q289=0,"",M289/(Q289/Resumen!$C$5)))</f>
        <v/>
      </c>
      <c r="S289" s="12">
        <f>IF($A289="","",Q289*N(F289))</f>
        <v/>
      </c>
      <c r="T289" s="11">
        <f>IF($A289="","",SUMIFS(Salidas!$E$2:$E$3001,Salidas!$B$2:$B$3001,$A289,Salidas!$D$2:$D$3001,"Merma"))</f>
        <v/>
      </c>
      <c r="U289" s="12">
        <f>IF($A289="","",N(J289)*N(F289))</f>
        <v/>
      </c>
      <c r="V289" s="12">
        <f>IF(OR($A289="",G289=""),"",Q289*(G289/1.19-N(F289)))</f>
        <v/>
      </c>
    </row>
    <row r="290">
      <c r="A290" s="7" t="n"/>
      <c r="B290" s="7" t="n"/>
      <c r="C290" s="8" t="n"/>
      <c r="D290" s="8" t="n"/>
      <c r="E290" s="8" t="n"/>
      <c r="F290" s="9" t="n"/>
      <c r="G290" s="9" t="n"/>
      <c r="H290" s="10">
        <f>IF(OR(F290="",G290=""),"",(G290/1.19-F290)/(G290/1.19))</f>
        <v/>
      </c>
      <c r="I290" s="8" t="n"/>
      <c r="J290" s="8" t="n"/>
      <c r="K290" s="11">
        <f>IF($A290="","",SUMIFS(Ingresos!$F$2:$F$3001,Ingresos!$D$2:$D$3001,$A290))</f>
        <v/>
      </c>
      <c r="L290" s="11">
        <f>IF($A290="","",SUMIFS(Salidas!$E$2:$E$3001,Salidas!$B$2:$B$3001,$A290))</f>
        <v/>
      </c>
      <c r="M290" s="11">
        <f>IF($A290="","",N(J290)+K290-L290)</f>
        <v/>
      </c>
      <c r="N290" s="11">
        <f>IF(OR($A290="",I290=""),"",IF(M290&lt;=I290,"REPONER","OK"))</f>
        <v/>
      </c>
      <c r="O290" s="12">
        <f>IF($A290="","",M290*N(F290))</f>
        <v/>
      </c>
      <c r="P290" s="13">
        <f>IF($A290="","",IF(SUMPRODUCT(MAX((Ingresos!$D$2:$D$3001=$A290)*Ingresos!$A$2:$A$3001))=0,"",SUMPRODUCT(MAX((Ingresos!$D$2:$D$3001=$A290)*Ingresos!$A$2:$A$3001))))</f>
        <v/>
      </c>
      <c r="Q290" s="11">
        <f>IF($A290="","",SUMIFS(Salidas!$E$2:$E$3001,Salidas!$B$2:$B$3001,$A290,Salidas!$D$2:$D$3001,"Venta"))</f>
        <v/>
      </c>
      <c r="R290" s="14">
        <f>IF($A290="","",IF(Q290=0,"",M290/(Q290/Resumen!$C$5)))</f>
        <v/>
      </c>
      <c r="S290" s="12">
        <f>IF($A290="","",Q290*N(F290))</f>
        <v/>
      </c>
      <c r="T290" s="11">
        <f>IF($A290="","",SUMIFS(Salidas!$E$2:$E$3001,Salidas!$B$2:$B$3001,$A290,Salidas!$D$2:$D$3001,"Merma"))</f>
        <v/>
      </c>
      <c r="U290" s="12">
        <f>IF($A290="","",N(J290)*N(F290))</f>
        <v/>
      </c>
      <c r="V290" s="12">
        <f>IF(OR($A290="",G290=""),"",Q290*(G290/1.19-N(F290)))</f>
        <v/>
      </c>
    </row>
    <row r="291">
      <c r="A291" s="7" t="n"/>
      <c r="B291" s="7" t="n"/>
      <c r="C291" s="8" t="n"/>
      <c r="D291" s="8" t="n"/>
      <c r="E291" s="8" t="n"/>
      <c r="F291" s="9" t="n"/>
      <c r="G291" s="9" t="n"/>
      <c r="H291" s="10">
        <f>IF(OR(F291="",G291=""),"",(G291/1.19-F291)/(G291/1.19))</f>
        <v/>
      </c>
      <c r="I291" s="8" t="n"/>
      <c r="J291" s="8" t="n"/>
      <c r="K291" s="11">
        <f>IF($A291="","",SUMIFS(Ingresos!$F$2:$F$3001,Ingresos!$D$2:$D$3001,$A291))</f>
        <v/>
      </c>
      <c r="L291" s="11">
        <f>IF($A291="","",SUMIFS(Salidas!$E$2:$E$3001,Salidas!$B$2:$B$3001,$A291))</f>
        <v/>
      </c>
      <c r="M291" s="11">
        <f>IF($A291="","",N(J291)+K291-L291)</f>
        <v/>
      </c>
      <c r="N291" s="11">
        <f>IF(OR($A291="",I291=""),"",IF(M291&lt;=I291,"REPONER","OK"))</f>
        <v/>
      </c>
      <c r="O291" s="12">
        <f>IF($A291="","",M291*N(F291))</f>
        <v/>
      </c>
      <c r="P291" s="13">
        <f>IF($A291="","",IF(SUMPRODUCT(MAX((Ingresos!$D$2:$D$3001=$A291)*Ingresos!$A$2:$A$3001))=0,"",SUMPRODUCT(MAX((Ingresos!$D$2:$D$3001=$A291)*Ingresos!$A$2:$A$3001))))</f>
        <v/>
      </c>
      <c r="Q291" s="11">
        <f>IF($A291="","",SUMIFS(Salidas!$E$2:$E$3001,Salidas!$B$2:$B$3001,$A291,Salidas!$D$2:$D$3001,"Venta"))</f>
        <v/>
      </c>
      <c r="R291" s="14">
        <f>IF($A291="","",IF(Q291=0,"",M291/(Q291/Resumen!$C$5)))</f>
        <v/>
      </c>
      <c r="S291" s="12">
        <f>IF($A291="","",Q291*N(F291))</f>
        <v/>
      </c>
      <c r="T291" s="11">
        <f>IF($A291="","",SUMIFS(Salidas!$E$2:$E$3001,Salidas!$B$2:$B$3001,$A291,Salidas!$D$2:$D$3001,"Merma"))</f>
        <v/>
      </c>
      <c r="U291" s="12">
        <f>IF($A291="","",N(J291)*N(F291))</f>
        <v/>
      </c>
      <c r="V291" s="12">
        <f>IF(OR($A291="",G291=""),"",Q291*(G291/1.19-N(F291)))</f>
        <v/>
      </c>
    </row>
    <row r="292">
      <c r="A292" s="7" t="n"/>
      <c r="B292" s="7" t="n"/>
      <c r="C292" s="8" t="n"/>
      <c r="D292" s="8" t="n"/>
      <c r="E292" s="8" t="n"/>
      <c r="F292" s="9" t="n"/>
      <c r="G292" s="9" t="n"/>
      <c r="H292" s="10">
        <f>IF(OR(F292="",G292=""),"",(G292/1.19-F292)/(G292/1.19))</f>
        <v/>
      </c>
      <c r="I292" s="8" t="n"/>
      <c r="J292" s="8" t="n"/>
      <c r="K292" s="11">
        <f>IF($A292="","",SUMIFS(Ingresos!$F$2:$F$3001,Ingresos!$D$2:$D$3001,$A292))</f>
        <v/>
      </c>
      <c r="L292" s="11">
        <f>IF($A292="","",SUMIFS(Salidas!$E$2:$E$3001,Salidas!$B$2:$B$3001,$A292))</f>
        <v/>
      </c>
      <c r="M292" s="11">
        <f>IF($A292="","",N(J292)+K292-L292)</f>
        <v/>
      </c>
      <c r="N292" s="11">
        <f>IF(OR($A292="",I292=""),"",IF(M292&lt;=I292,"REPONER","OK"))</f>
        <v/>
      </c>
      <c r="O292" s="12">
        <f>IF($A292="","",M292*N(F292))</f>
        <v/>
      </c>
      <c r="P292" s="13">
        <f>IF($A292="","",IF(SUMPRODUCT(MAX((Ingresos!$D$2:$D$3001=$A292)*Ingresos!$A$2:$A$3001))=0,"",SUMPRODUCT(MAX((Ingresos!$D$2:$D$3001=$A292)*Ingresos!$A$2:$A$3001))))</f>
        <v/>
      </c>
      <c r="Q292" s="11">
        <f>IF($A292="","",SUMIFS(Salidas!$E$2:$E$3001,Salidas!$B$2:$B$3001,$A292,Salidas!$D$2:$D$3001,"Venta"))</f>
        <v/>
      </c>
      <c r="R292" s="14">
        <f>IF($A292="","",IF(Q292=0,"",M292/(Q292/Resumen!$C$5)))</f>
        <v/>
      </c>
      <c r="S292" s="12">
        <f>IF($A292="","",Q292*N(F292))</f>
        <v/>
      </c>
      <c r="T292" s="11">
        <f>IF($A292="","",SUMIFS(Salidas!$E$2:$E$3001,Salidas!$B$2:$B$3001,$A292,Salidas!$D$2:$D$3001,"Merma"))</f>
        <v/>
      </c>
      <c r="U292" s="12">
        <f>IF($A292="","",N(J292)*N(F292))</f>
        <v/>
      </c>
      <c r="V292" s="12">
        <f>IF(OR($A292="",G292=""),"",Q292*(G292/1.19-N(F292)))</f>
        <v/>
      </c>
    </row>
    <row r="293">
      <c r="A293" s="7" t="n"/>
      <c r="B293" s="7" t="n"/>
      <c r="C293" s="8" t="n"/>
      <c r="D293" s="8" t="n"/>
      <c r="E293" s="8" t="n"/>
      <c r="F293" s="9" t="n"/>
      <c r="G293" s="9" t="n"/>
      <c r="H293" s="10">
        <f>IF(OR(F293="",G293=""),"",(G293/1.19-F293)/(G293/1.19))</f>
        <v/>
      </c>
      <c r="I293" s="8" t="n"/>
      <c r="J293" s="8" t="n"/>
      <c r="K293" s="11">
        <f>IF($A293="","",SUMIFS(Ingresos!$F$2:$F$3001,Ingresos!$D$2:$D$3001,$A293))</f>
        <v/>
      </c>
      <c r="L293" s="11">
        <f>IF($A293="","",SUMIFS(Salidas!$E$2:$E$3001,Salidas!$B$2:$B$3001,$A293))</f>
        <v/>
      </c>
      <c r="M293" s="11">
        <f>IF($A293="","",N(J293)+K293-L293)</f>
        <v/>
      </c>
      <c r="N293" s="11">
        <f>IF(OR($A293="",I293=""),"",IF(M293&lt;=I293,"REPONER","OK"))</f>
        <v/>
      </c>
      <c r="O293" s="12">
        <f>IF($A293="","",M293*N(F293))</f>
        <v/>
      </c>
      <c r="P293" s="13">
        <f>IF($A293="","",IF(SUMPRODUCT(MAX((Ingresos!$D$2:$D$3001=$A293)*Ingresos!$A$2:$A$3001))=0,"",SUMPRODUCT(MAX((Ingresos!$D$2:$D$3001=$A293)*Ingresos!$A$2:$A$3001))))</f>
        <v/>
      </c>
      <c r="Q293" s="11">
        <f>IF($A293="","",SUMIFS(Salidas!$E$2:$E$3001,Salidas!$B$2:$B$3001,$A293,Salidas!$D$2:$D$3001,"Venta"))</f>
        <v/>
      </c>
      <c r="R293" s="14">
        <f>IF($A293="","",IF(Q293=0,"",M293/(Q293/Resumen!$C$5)))</f>
        <v/>
      </c>
      <c r="S293" s="12">
        <f>IF($A293="","",Q293*N(F293))</f>
        <v/>
      </c>
      <c r="T293" s="11">
        <f>IF($A293="","",SUMIFS(Salidas!$E$2:$E$3001,Salidas!$B$2:$B$3001,$A293,Salidas!$D$2:$D$3001,"Merma"))</f>
        <v/>
      </c>
      <c r="U293" s="12">
        <f>IF($A293="","",N(J293)*N(F293))</f>
        <v/>
      </c>
      <c r="V293" s="12">
        <f>IF(OR($A293="",G293=""),"",Q293*(G293/1.19-N(F293)))</f>
        <v/>
      </c>
    </row>
    <row r="294">
      <c r="A294" s="7" t="n"/>
      <c r="B294" s="7" t="n"/>
      <c r="C294" s="8" t="n"/>
      <c r="D294" s="8" t="n"/>
      <c r="E294" s="8" t="n"/>
      <c r="F294" s="9" t="n"/>
      <c r="G294" s="9" t="n"/>
      <c r="H294" s="10">
        <f>IF(OR(F294="",G294=""),"",(G294/1.19-F294)/(G294/1.19))</f>
        <v/>
      </c>
      <c r="I294" s="8" t="n"/>
      <c r="J294" s="8" t="n"/>
      <c r="K294" s="11">
        <f>IF($A294="","",SUMIFS(Ingresos!$F$2:$F$3001,Ingresos!$D$2:$D$3001,$A294))</f>
        <v/>
      </c>
      <c r="L294" s="11">
        <f>IF($A294="","",SUMIFS(Salidas!$E$2:$E$3001,Salidas!$B$2:$B$3001,$A294))</f>
        <v/>
      </c>
      <c r="M294" s="11">
        <f>IF($A294="","",N(J294)+K294-L294)</f>
        <v/>
      </c>
      <c r="N294" s="11">
        <f>IF(OR($A294="",I294=""),"",IF(M294&lt;=I294,"REPONER","OK"))</f>
        <v/>
      </c>
      <c r="O294" s="12">
        <f>IF($A294="","",M294*N(F294))</f>
        <v/>
      </c>
      <c r="P294" s="13">
        <f>IF($A294="","",IF(SUMPRODUCT(MAX((Ingresos!$D$2:$D$3001=$A294)*Ingresos!$A$2:$A$3001))=0,"",SUMPRODUCT(MAX((Ingresos!$D$2:$D$3001=$A294)*Ingresos!$A$2:$A$3001))))</f>
        <v/>
      </c>
      <c r="Q294" s="11">
        <f>IF($A294="","",SUMIFS(Salidas!$E$2:$E$3001,Salidas!$B$2:$B$3001,$A294,Salidas!$D$2:$D$3001,"Venta"))</f>
        <v/>
      </c>
      <c r="R294" s="14">
        <f>IF($A294="","",IF(Q294=0,"",M294/(Q294/Resumen!$C$5)))</f>
        <v/>
      </c>
      <c r="S294" s="12">
        <f>IF($A294="","",Q294*N(F294))</f>
        <v/>
      </c>
      <c r="T294" s="11">
        <f>IF($A294="","",SUMIFS(Salidas!$E$2:$E$3001,Salidas!$B$2:$B$3001,$A294,Salidas!$D$2:$D$3001,"Merma"))</f>
        <v/>
      </c>
      <c r="U294" s="12">
        <f>IF($A294="","",N(J294)*N(F294))</f>
        <v/>
      </c>
      <c r="V294" s="12">
        <f>IF(OR($A294="",G294=""),"",Q294*(G294/1.19-N(F294)))</f>
        <v/>
      </c>
    </row>
    <row r="295">
      <c r="A295" s="7" t="n"/>
      <c r="B295" s="7" t="n"/>
      <c r="C295" s="8" t="n"/>
      <c r="D295" s="8" t="n"/>
      <c r="E295" s="8" t="n"/>
      <c r="F295" s="9" t="n"/>
      <c r="G295" s="9" t="n"/>
      <c r="H295" s="10">
        <f>IF(OR(F295="",G295=""),"",(G295/1.19-F295)/(G295/1.19))</f>
        <v/>
      </c>
      <c r="I295" s="8" t="n"/>
      <c r="J295" s="8" t="n"/>
      <c r="K295" s="11">
        <f>IF($A295="","",SUMIFS(Ingresos!$F$2:$F$3001,Ingresos!$D$2:$D$3001,$A295))</f>
        <v/>
      </c>
      <c r="L295" s="11">
        <f>IF($A295="","",SUMIFS(Salidas!$E$2:$E$3001,Salidas!$B$2:$B$3001,$A295))</f>
        <v/>
      </c>
      <c r="M295" s="11">
        <f>IF($A295="","",N(J295)+K295-L295)</f>
        <v/>
      </c>
      <c r="N295" s="11">
        <f>IF(OR($A295="",I295=""),"",IF(M295&lt;=I295,"REPONER","OK"))</f>
        <v/>
      </c>
      <c r="O295" s="12">
        <f>IF($A295="","",M295*N(F295))</f>
        <v/>
      </c>
      <c r="P295" s="13">
        <f>IF($A295="","",IF(SUMPRODUCT(MAX((Ingresos!$D$2:$D$3001=$A295)*Ingresos!$A$2:$A$3001))=0,"",SUMPRODUCT(MAX((Ingresos!$D$2:$D$3001=$A295)*Ingresos!$A$2:$A$3001))))</f>
        <v/>
      </c>
      <c r="Q295" s="11">
        <f>IF($A295="","",SUMIFS(Salidas!$E$2:$E$3001,Salidas!$B$2:$B$3001,$A295,Salidas!$D$2:$D$3001,"Venta"))</f>
        <v/>
      </c>
      <c r="R295" s="14">
        <f>IF($A295="","",IF(Q295=0,"",M295/(Q295/Resumen!$C$5)))</f>
        <v/>
      </c>
      <c r="S295" s="12">
        <f>IF($A295="","",Q295*N(F295))</f>
        <v/>
      </c>
      <c r="T295" s="11">
        <f>IF($A295="","",SUMIFS(Salidas!$E$2:$E$3001,Salidas!$B$2:$B$3001,$A295,Salidas!$D$2:$D$3001,"Merma"))</f>
        <v/>
      </c>
      <c r="U295" s="12">
        <f>IF($A295="","",N(J295)*N(F295))</f>
        <v/>
      </c>
      <c r="V295" s="12">
        <f>IF(OR($A295="",G295=""),"",Q295*(G295/1.19-N(F295)))</f>
        <v/>
      </c>
    </row>
    <row r="296">
      <c r="A296" s="7" t="n"/>
      <c r="B296" s="7" t="n"/>
      <c r="C296" s="8" t="n"/>
      <c r="D296" s="8" t="n"/>
      <c r="E296" s="8" t="n"/>
      <c r="F296" s="9" t="n"/>
      <c r="G296" s="9" t="n"/>
      <c r="H296" s="10">
        <f>IF(OR(F296="",G296=""),"",(G296/1.19-F296)/(G296/1.19))</f>
        <v/>
      </c>
      <c r="I296" s="8" t="n"/>
      <c r="J296" s="8" t="n"/>
      <c r="K296" s="11">
        <f>IF($A296="","",SUMIFS(Ingresos!$F$2:$F$3001,Ingresos!$D$2:$D$3001,$A296))</f>
        <v/>
      </c>
      <c r="L296" s="11">
        <f>IF($A296="","",SUMIFS(Salidas!$E$2:$E$3001,Salidas!$B$2:$B$3001,$A296))</f>
        <v/>
      </c>
      <c r="M296" s="11">
        <f>IF($A296="","",N(J296)+K296-L296)</f>
        <v/>
      </c>
      <c r="N296" s="11">
        <f>IF(OR($A296="",I296=""),"",IF(M296&lt;=I296,"REPONER","OK"))</f>
        <v/>
      </c>
      <c r="O296" s="12">
        <f>IF($A296="","",M296*N(F296))</f>
        <v/>
      </c>
      <c r="P296" s="13">
        <f>IF($A296="","",IF(SUMPRODUCT(MAX((Ingresos!$D$2:$D$3001=$A296)*Ingresos!$A$2:$A$3001))=0,"",SUMPRODUCT(MAX((Ingresos!$D$2:$D$3001=$A296)*Ingresos!$A$2:$A$3001))))</f>
        <v/>
      </c>
      <c r="Q296" s="11">
        <f>IF($A296="","",SUMIFS(Salidas!$E$2:$E$3001,Salidas!$B$2:$B$3001,$A296,Salidas!$D$2:$D$3001,"Venta"))</f>
        <v/>
      </c>
      <c r="R296" s="14">
        <f>IF($A296="","",IF(Q296=0,"",M296/(Q296/Resumen!$C$5)))</f>
        <v/>
      </c>
      <c r="S296" s="12">
        <f>IF($A296="","",Q296*N(F296))</f>
        <v/>
      </c>
      <c r="T296" s="11">
        <f>IF($A296="","",SUMIFS(Salidas!$E$2:$E$3001,Salidas!$B$2:$B$3001,$A296,Salidas!$D$2:$D$3001,"Merma"))</f>
        <v/>
      </c>
      <c r="U296" s="12">
        <f>IF($A296="","",N(J296)*N(F296))</f>
        <v/>
      </c>
      <c r="V296" s="12">
        <f>IF(OR($A296="",G296=""),"",Q296*(G296/1.19-N(F296)))</f>
        <v/>
      </c>
    </row>
    <row r="297">
      <c r="A297" s="7" t="n"/>
      <c r="B297" s="7" t="n"/>
      <c r="C297" s="8" t="n"/>
      <c r="D297" s="8" t="n"/>
      <c r="E297" s="8" t="n"/>
      <c r="F297" s="9" t="n"/>
      <c r="G297" s="9" t="n"/>
      <c r="H297" s="10">
        <f>IF(OR(F297="",G297=""),"",(G297/1.19-F297)/(G297/1.19))</f>
        <v/>
      </c>
      <c r="I297" s="8" t="n"/>
      <c r="J297" s="8" t="n"/>
      <c r="K297" s="11">
        <f>IF($A297="","",SUMIFS(Ingresos!$F$2:$F$3001,Ingresos!$D$2:$D$3001,$A297))</f>
        <v/>
      </c>
      <c r="L297" s="11">
        <f>IF($A297="","",SUMIFS(Salidas!$E$2:$E$3001,Salidas!$B$2:$B$3001,$A297))</f>
        <v/>
      </c>
      <c r="M297" s="11">
        <f>IF($A297="","",N(J297)+K297-L297)</f>
        <v/>
      </c>
      <c r="N297" s="11">
        <f>IF(OR($A297="",I297=""),"",IF(M297&lt;=I297,"REPONER","OK"))</f>
        <v/>
      </c>
      <c r="O297" s="12">
        <f>IF($A297="","",M297*N(F297))</f>
        <v/>
      </c>
      <c r="P297" s="13">
        <f>IF($A297="","",IF(SUMPRODUCT(MAX((Ingresos!$D$2:$D$3001=$A297)*Ingresos!$A$2:$A$3001))=0,"",SUMPRODUCT(MAX((Ingresos!$D$2:$D$3001=$A297)*Ingresos!$A$2:$A$3001))))</f>
        <v/>
      </c>
      <c r="Q297" s="11">
        <f>IF($A297="","",SUMIFS(Salidas!$E$2:$E$3001,Salidas!$B$2:$B$3001,$A297,Salidas!$D$2:$D$3001,"Venta"))</f>
        <v/>
      </c>
      <c r="R297" s="14">
        <f>IF($A297="","",IF(Q297=0,"",M297/(Q297/Resumen!$C$5)))</f>
        <v/>
      </c>
      <c r="S297" s="12">
        <f>IF($A297="","",Q297*N(F297))</f>
        <v/>
      </c>
      <c r="T297" s="11">
        <f>IF($A297="","",SUMIFS(Salidas!$E$2:$E$3001,Salidas!$B$2:$B$3001,$A297,Salidas!$D$2:$D$3001,"Merma"))</f>
        <v/>
      </c>
      <c r="U297" s="12">
        <f>IF($A297="","",N(J297)*N(F297))</f>
        <v/>
      </c>
      <c r="V297" s="12">
        <f>IF(OR($A297="",G297=""),"",Q297*(G297/1.19-N(F297)))</f>
        <v/>
      </c>
    </row>
    <row r="298">
      <c r="A298" s="7" t="n"/>
      <c r="B298" s="7" t="n"/>
      <c r="C298" s="8" t="n"/>
      <c r="D298" s="8" t="n"/>
      <c r="E298" s="8" t="n"/>
      <c r="F298" s="9" t="n"/>
      <c r="G298" s="9" t="n"/>
      <c r="H298" s="10">
        <f>IF(OR(F298="",G298=""),"",(G298/1.19-F298)/(G298/1.19))</f>
        <v/>
      </c>
      <c r="I298" s="8" t="n"/>
      <c r="J298" s="8" t="n"/>
      <c r="K298" s="11">
        <f>IF($A298="","",SUMIFS(Ingresos!$F$2:$F$3001,Ingresos!$D$2:$D$3001,$A298))</f>
        <v/>
      </c>
      <c r="L298" s="11">
        <f>IF($A298="","",SUMIFS(Salidas!$E$2:$E$3001,Salidas!$B$2:$B$3001,$A298))</f>
        <v/>
      </c>
      <c r="M298" s="11">
        <f>IF($A298="","",N(J298)+K298-L298)</f>
        <v/>
      </c>
      <c r="N298" s="11">
        <f>IF(OR($A298="",I298=""),"",IF(M298&lt;=I298,"REPONER","OK"))</f>
        <v/>
      </c>
      <c r="O298" s="12">
        <f>IF($A298="","",M298*N(F298))</f>
        <v/>
      </c>
      <c r="P298" s="13">
        <f>IF($A298="","",IF(SUMPRODUCT(MAX((Ingresos!$D$2:$D$3001=$A298)*Ingresos!$A$2:$A$3001))=0,"",SUMPRODUCT(MAX((Ingresos!$D$2:$D$3001=$A298)*Ingresos!$A$2:$A$3001))))</f>
        <v/>
      </c>
      <c r="Q298" s="11">
        <f>IF($A298="","",SUMIFS(Salidas!$E$2:$E$3001,Salidas!$B$2:$B$3001,$A298,Salidas!$D$2:$D$3001,"Venta"))</f>
        <v/>
      </c>
      <c r="R298" s="14">
        <f>IF($A298="","",IF(Q298=0,"",M298/(Q298/Resumen!$C$5)))</f>
        <v/>
      </c>
      <c r="S298" s="12">
        <f>IF($A298="","",Q298*N(F298))</f>
        <v/>
      </c>
      <c r="T298" s="11">
        <f>IF($A298="","",SUMIFS(Salidas!$E$2:$E$3001,Salidas!$B$2:$B$3001,$A298,Salidas!$D$2:$D$3001,"Merma"))</f>
        <v/>
      </c>
      <c r="U298" s="12">
        <f>IF($A298="","",N(J298)*N(F298))</f>
        <v/>
      </c>
      <c r="V298" s="12">
        <f>IF(OR($A298="",G298=""),"",Q298*(G298/1.19-N(F298)))</f>
        <v/>
      </c>
    </row>
    <row r="299">
      <c r="A299" s="7" t="n"/>
      <c r="B299" s="7" t="n"/>
      <c r="C299" s="8" t="n"/>
      <c r="D299" s="8" t="n"/>
      <c r="E299" s="8" t="n"/>
      <c r="F299" s="9" t="n"/>
      <c r="G299" s="9" t="n"/>
      <c r="H299" s="10">
        <f>IF(OR(F299="",G299=""),"",(G299/1.19-F299)/(G299/1.19))</f>
        <v/>
      </c>
      <c r="I299" s="8" t="n"/>
      <c r="J299" s="8" t="n"/>
      <c r="K299" s="11">
        <f>IF($A299="","",SUMIFS(Ingresos!$F$2:$F$3001,Ingresos!$D$2:$D$3001,$A299))</f>
        <v/>
      </c>
      <c r="L299" s="11">
        <f>IF($A299="","",SUMIFS(Salidas!$E$2:$E$3001,Salidas!$B$2:$B$3001,$A299))</f>
        <v/>
      </c>
      <c r="M299" s="11">
        <f>IF($A299="","",N(J299)+K299-L299)</f>
        <v/>
      </c>
      <c r="N299" s="11">
        <f>IF(OR($A299="",I299=""),"",IF(M299&lt;=I299,"REPONER","OK"))</f>
        <v/>
      </c>
      <c r="O299" s="12">
        <f>IF($A299="","",M299*N(F299))</f>
        <v/>
      </c>
      <c r="P299" s="13">
        <f>IF($A299="","",IF(SUMPRODUCT(MAX((Ingresos!$D$2:$D$3001=$A299)*Ingresos!$A$2:$A$3001))=0,"",SUMPRODUCT(MAX((Ingresos!$D$2:$D$3001=$A299)*Ingresos!$A$2:$A$3001))))</f>
        <v/>
      </c>
      <c r="Q299" s="11">
        <f>IF($A299="","",SUMIFS(Salidas!$E$2:$E$3001,Salidas!$B$2:$B$3001,$A299,Salidas!$D$2:$D$3001,"Venta"))</f>
        <v/>
      </c>
      <c r="R299" s="14">
        <f>IF($A299="","",IF(Q299=0,"",M299/(Q299/Resumen!$C$5)))</f>
        <v/>
      </c>
      <c r="S299" s="12">
        <f>IF($A299="","",Q299*N(F299))</f>
        <v/>
      </c>
      <c r="T299" s="11">
        <f>IF($A299="","",SUMIFS(Salidas!$E$2:$E$3001,Salidas!$B$2:$B$3001,$A299,Salidas!$D$2:$D$3001,"Merma"))</f>
        <v/>
      </c>
      <c r="U299" s="12">
        <f>IF($A299="","",N(J299)*N(F299))</f>
        <v/>
      </c>
      <c r="V299" s="12">
        <f>IF(OR($A299="",G299=""),"",Q299*(G299/1.19-N(F299)))</f>
        <v/>
      </c>
    </row>
    <row r="300">
      <c r="A300" s="7" t="n"/>
      <c r="B300" s="7" t="n"/>
      <c r="C300" s="8" t="n"/>
      <c r="D300" s="8" t="n"/>
      <c r="E300" s="8" t="n"/>
      <c r="F300" s="9" t="n"/>
      <c r="G300" s="9" t="n"/>
      <c r="H300" s="10">
        <f>IF(OR(F300="",G300=""),"",(G300/1.19-F300)/(G300/1.19))</f>
        <v/>
      </c>
      <c r="I300" s="8" t="n"/>
      <c r="J300" s="8" t="n"/>
      <c r="K300" s="11">
        <f>IF($A300="","",SUMIFS(Ingresos!$F$2:$F$3001,Ingresos!$D$2:$D$3001,$A300))</f>
        <v/>
      </c>
      <c r="L300" s="11">
        <f>IF($A300="","",SUMIFS(Salidas!$E$2:$E$3001,Salidas!$B$2:$B$3001,$A300))</f>
        <v/>
      </c>
      <c r="M300" s="11">
        <f>IF($A300="","",N(J300)+K300-L300)</f>
        <v/>
      </c>
      <c r="N300" s="11">
        <f>IF(OR($A300="",I300=""),"",IF(M300&lt;=I300,"REPONER","OK"))</f>
        <v/>
      </c>
      <c r="O300" s="12">
        <f>IF($A300="","",M300*N(F300))</f>
        <v/>
      </c>
      <c r="P300" s="13">
        <f>IF($A300="","",IF(SUMPRODUCT(MAX((Ingresos!$D$2:$D$3001=$A300)*Ingresos!$A$2:$A$3001))=0,"",SUMPRODUCT(MAX((Ingresos!$D$2:$D$3001=$A300)*Ingresos!$A$2:$A$3001))))</f>
        <v/>
      </c>
      <c r="Q300" s="11">
        <f>IF($A300="","",SUMIFS(Salidas!$E$2:$E$3001,Salidas!$B$2:$B$3001,$A300,Salidas!$D$2:$D$3001,"Venta"))</f>
        <v/>
      </c>
      <c r="R300" s="14">
        <f>IF($A300="","",IF(Q300=0,"",M300/(Q300/Resumen!$C$5)))</f>
        <v/>
      </c>
      <c r="S300" s="12">
        <f>IF($A300="","",Q300*N(F300))</f>
        <v/>
      </c>
      <c r="T300" s="11">
        <f>IF($A300="","",SUMIFS(Salidas!$E$2:$E$3001,Salidas!$B$2:$B$3001,$A300,Salidas!$D$2:$D$3001,"Merma"))</f>
        <v/>
      </c>
      <c r="U300" s="12">
        <f>IF($A300="","",N(J300)*N(F300))</f>
        <v/>
      </c>
      <c r="V300" s="12">
        <f>IF(OR($A300="",G300=""),"",Q300*(G300/1.19-N(F300)))</f>
        <v/>
      </c>
    </row>
    <row r="301">
      <c r="A301" s="7" t="n"/>
      <c r="B301" s="7" t="n"/>
      <c r="C301" s="8" t="n"/>
      <c r="D301" s="8" t="n"/>
      <c r="E301" s="8" t="n"/>
      <c r="F301" s="9" t="n"/>
      <c r="G301" s="9" t="n"/>
      <c r="H301" s="10">
        <f>IF(OR(F301="",G301=""),"",(G301/1.19-F301)/(G301/1.19))</f>
        <v/>
      </c>
      <c r="I301" s="8" t="n"/>
      <c r="J301" s="8" t="n"/>
      <c r="K301" s="11">
        <f>IF($A301="","",SUMIFS(Ingresos!$F$2:$F$3001,Ingresos!$D$2:$D$3001,$A301))</f>
        <v/>
      </c>
      <c r="L301" s="11">
        <f>IF($A301="","",SUMIFS(Salidas!$E$2:$E$3001,Salidas!$B$2:$B$3001,$A301))</f>
        <v/>
      </c>
      <c r="M301" s="11">
        <f>IF($A301="","",N(J301)+K301-L301)</f>
        <v/>
      </c>
      <c r="N301" s="11">
        <f>IF(OR($A301="",I301=""),"",IF(M301&lt;=I301,"REPONER","OK"))</f>
        <v/>
      </c>
      <c r="O301" s="12">
        <f>IF($A301="","",M301*N(F301))</f>
        <v/>
      </c>
      <c r="P301" s="13">
        <f>IF($A301="","",IF(SUMPRODUCT(MAX((Ingresos!$D$2:$D$3001=$A301)*Ingresos!$A$2:$A$3001))=0,"",SUMPRODUCT(MAX((Ingresos!$D$2:$D$3001=$A301)*Ingresos!$A$2:$A$3001))))</f>
        <v/>
      </c>
      <c r="Q301" s="11">
        <f>IF($A301="","",SUMIFS(Salidas!$E$2:$E$3001,Salidas!$B$2:$B$3001,$A301,Salidas!$D$2:$D$3001,"Venta"))</f>
        <v/>
      </c>
      <c r="R301" s="14">
        <f>IF($A301="","",IF(Q301=0,"",M301/(Q301/Resumen!$C$5)))</f>
        <v/>
      </c>
      <c r="S301" s="12">
        <f>IF($A301="","",Q301*N(F301))</f>
        <v/>
      </c>
      <c r="T301" s="11">
        <f>IF($A301="","",SUMIFS(Salidas!$E$2:$E$3001,Salidas!$B$2:$B$3001,$A301,Salidas!$D$2:$D$3001,"Merma"))</f>
        <v/>
      </c>
      <c r="U301" s="12">
        <f>IF($A301="","",N(J301)*N(F301))</f>
        <v/>
      </c>
      <c r="V301" s="12">
        <f>IF(OR($A301="",G301=""),"",Q301*(G301/1.19-N(F301)))</f>
        <v/>
      </c>
    </row>
    <row r="302">
      <c r="A302" s="7" t="n"/>
      <c r="B302" s="7" t="n"/>
      <c r="C302" s="8" t="n"/>
      <c r="D302" s="8" t="n"/>
      <c r="E302" s="8" t="n"/>
      <c r="F302" s="9" t="n"/>
      <c r="G302" s="9" t="n"/>
      <c r="H302" s="10">
        <f>IF(OR(F302="",G302=""),"",(G302/1.19-F302)/(G302/1.19))</f>
        <v/>
      </c>
      <c r="I302" s="8" t="n"/>
      <c r="J302" s="8" t="n"/>
      <c r="K302" s="11">
        <f>IF($A302="","",SUMIFS(Ingresos!$F$2:$F$3001,Ingresos!$D$2:$D$3001,$A302))</f>
        <v/>
      </c>
      <c r="L302" s="11">
        <f>IF($A302="","",SUMIFS(Salidas!$E$2:$E$3001,Salidas!$B$2:$B$3001,$A302))</f>
        <v/>
      </c>
      <c r="M302" s="11">
        <f>IF($A302="","",N(J302)+K302-L302)</f>
        <v/>
      </c>
      <c r="N302" s="11">
        <f>IF(OR($A302="",I302=""),"",IF(M302&lt;=I302,"REPONER","OK"))</f>
        <v/>
      </c>
      <c r="O302" s="12">
        <f>IF($A302="","",M302*N(F302))</f>
        <v/>
      </c>
      <c r="P302" s="13">
        <f>IF($A302="","",IF(SUMPRODUCT(MAX((Ingresos!$D$2:$D$3001=$A302)*Ingresos!$A$2:$A$3001))=0,"",SUMPRODUCT(MAX((Ingresos!$D$2:$D$3001=$A302)*Ingresos!$A$2:$A$3001))))</f>
        <v/>
      </c>
      <c r="Q302" s="11">
        <f>IF($A302="","",SUMIFS(Salidas!$E$2:$E$3001,Salidas!$B$2:$B$3001,$A302,Salidas!$D$2:$D$3001,"Venta"))</f>
        <v/>
      </c>
      <c r="R302" s="14">
        <f>IF($A302="","",IF(Q302=0,"",M302/(Q302/Resumen!$C$5)))</f>
        <v/>
      </c>
      <c r="S302" s="12">
        <f>IF($A302="","",Q302*N(F302))</f>
        <v/>
      </c>
      <c r="T302" s="11">
        <f>IF($A302="","",SUMIFS(Salidas!$E$2:$E$3001,Salidas!$B$2:$B$3001,$A302,Salidas!$D$2:$D$3001,"Merma"))</f>
        <v/>
      </c>
      <c r="U302" s="12">
        <f>IF($A302="","",N(J302)*N(F302))</f>
        <v/>
      </c>
      <c r="V302" s="12">
        <f>IF(OR($A302="",G302=""),"",Q302*(G302/1.19-N(F302)))</f>
        <v/>
      </c>
    </row>
    <row r="303">
      <c r="A303" s="7" t="n"/>
      <c r="B303" s="7" t="n"/>
      <c r="C303" s="8" t="n"/>
      <c r="D303" s="8" t="n"/>
      <c r="E303" s="8" t="n"/>
      <c r="F303" s="9" t="n"/>
      <c r="G303" s="9" t="n"/>
      <c r="H303" s="10">
        <f>IF(OR(F303="",G303=""),"",(G303/1.19-F303)/(G303/1.19))</f>
        <v/>
      </c>
      <c r="I303" s="8" t="n"/>
      <c r="J303" s="8" t="n"/>
      <c r="K303" s="11">
        <f>IF($A303="","",SUMIFS(Ingresos!$F$2:$F$3001,Ingresos!$D$2:$D$3001,$A303))</f>
        <v/>
      </c>
      <c r="L303" s="11">
        <f>IF($A303="","",SUMIFS(Salidas!$E$2:$E$3001,Salidas!$B$2:$B$3001,$A303))</f>
        <v/>
      </c>
      <c r="M303" s="11">
        <f>IF($A303="","",N(J303)+K303-L303)</f>
        <v/>
      </c>
      <c r="N303" s="11">
        <f>IF(OR($A303="",I303=""),"",IF(M303&lt;=I303,"REPONER","OK"))</f>
        <v/>
      </c>
      <c r="O303" s="12">
        <f>IF($A303="","",M303*N(F303))</f>
        <v/>
      </c>
      <c r="P303" s="13">
        <f>IF($A303="","",IF(SUMPRODUCT(MAX((Ingresos!$D$2:$D$3001=$A303)*Ingresos!$A$2:$A$3001))=0,"",SUMPRODUCT(MAX((Ingresos!$D$2:$D$3001=$A303)*Ingresos!$A$2:$A$3001))))</f>
        <v/>
      </c>
      <c r="Q303" s="11">
        <f>IF($A303="","",SUMIFS(Salidas!$E$2:$E$3001,Salidas!$B$2:$B$3001,$A303,Salidas!$D$2:$D$3001,"Venta"))</f>
        <v/>
      </c>
      <c r="R303" s="14">
        <f>IF($A303="","",IF(Q303=0,"",M303/(Q303/Resumen!$C$5)))</f>
        <v/>
      </c>
      <c r="S303" s="12">
        <f>IF($A303="","",Q303*N(F303))</f>
        <v/>
      </c>
      <c r="T303" s="11">
        <f>IF($A303="","",SUMIFS(Salidas!$E$2:$E$3001,Salidas!$B$2:$B$3001,$A303,Salidas!$D$2:$D$3001,"Merma"))</f>
        <v/>
      </c>
      <c r="U303" s="12">
        <f>IF($A303="","",N(J303)*N(F303))</f>
        <v/>
      </c>
      <c r="V303" s="12">
        <f>IF(OR($A303="",G303=""),"",Q303*(G303/1.19-N(F303)))</f>
        <v/>
      </c>
    </row>
    <row r="304">
      <c r="A304" s="7" t="n"/>
      <c r="B304" s="7" t="n"/>
      <c r="C304" s="8" t="n"/>
      <c r="D304" s="8" t="n"/>
      <c r="E304" s="8" t="n"/>
      <c r="F304" s="9" t="n"/>
      <c r="G304" s="9" t="n"/>
      <c r="H304" s="10">
        <f>IF(OR(F304="",G304=""),"",(G304/1.19-F304)/(G304/1.19))</f>
        <v/>
      </c>
      <c r="I304" s="8" t="n"/>
      <c r="J304" s="8" t="n"/>
      <c r="K304" s="11">
        <f>IF($A304="","",SUMIFS(Ingresos!$F$2:$F$3001,Ingresos!$D$2:$D$3001,$A304))</f>
        <v/>
      </c>
      <c r="L304" s="11">
        <f>IF($A304="","",SUMIFS(Salidas!$E$2:$E$3001,Salidas!$B$2:$B$3001,$A304))</f>
        <v/>
      </c>
      <c r="M304" s="11">
        <f>IF($A304="","",N(J304)+K304-L304)</f>
        <v/>
      </c>
      <c r="N304" s="11">
        <f>IF(OR($A304="",I304=""),"",IF(M304&lt;=I304,"REPONER","OK"))</f>
        <v/>
      </c>
      <c r="O304" s="12">
        <f>IF($A304="","",M304*N(F304))</f>
        <v/>
      </c>
      <c r="P304" s="13">
        <f>IF($A304="","",IF(SUMPRODUCT(MAX((Ingresos!$D$2:$D$3001=$A304)*Ingresos!$A$2:$A$3001))=0,"",SUMPRODUCT(MAX((Ingresos!$D$2:$D$3001=$A304)*Ingresos!$A$2:$A$3001))))</f>
        <v/>
      </c>
      <c r="Q304" s="11">
        <f>IF($A304="","",SUMIFS(Salidas!$E$2:$E$3001,Salidas!$B$2:$B$3001,$A304,Salidas!$D$2:$D$3001,"Venta"))</f>
        <v/>
      </c>
      <c r="R304" s="14">
        <f>IF($A304="","",IF(Q304=0,"",M304/(Q304/Resumen!$C$5)))</f>
        <v/>
      </c>
      <c r="S304" s="12">
        <f>IF($A304="","",Q304*N(F304))</f>
        <v/>
      </c>
      <c r="T304" s="11">
        <f>IF($A304="","",SUMIFS(Salidas!$E$2:$E$3001,Salidas!$B$2:$B$3001,$A304,Salidas!$D$2:$D$3001,"Merma"))</f>
        <v/>
      </c>
      <c r="U304" s="12">
        <f>IF($A304="","",N(J304)*N(F304))</f>
        <v/>
      </c>
      <c r="V304" s="12">
        <f>IF(OR($A304="",G304=""),"",Q304*(G304/1.19-N(F304)))</f>
        <v/>
      </c>
    </row>
    <row r="305">
      <c r="A305" s="7" t="n"/>
      <c r="B305" s="7" t="n"/>
      <c r="C305" s="8" t="n"/>
      <c r="D305" s="8" t="n"/>
      <c r="E305" s="8" t="n"/>
      <c r="F305" s="9" t="n"/>
      <c r="G305" s="9" t="n"/>
      <c r="H305" s="10">
        <f>IF(OR(F305="",G305=""),"",(G305/1.19-F305)/(G305/1.19))</f>
        <v/>
      </c>
      <c r="I305" s="8" t="n"/>
      <c r="J305" s="8" t="n"/>
      <c r="K305" s="11">
        <f>IF($A305="","",SUMIFS(Ingresos!$F$2:$F$3001,Ingresos!$D$2:$D$3001,$A305))</f>
        <v/>
      </c>
      <c r="L305" s="11">
        <f>IF($A305="","",SUMIFS(Salidas!$E$2:$E$3001,Salidas!$B$2:$B$3001,$A305))</f>
        <v/>
      </c>
      <c r="M305" s="11">
        <f>IF($A305="","",N(J305)+K305-L305)</f>
        <v/>
      </c>
      <c r="N305" s="11">
        <f>IF(OR($A305="",I305=""),"",IF(M305&lt;=I305,"REPONER","OK"))</f>
        <v/>
      </c>
      <c r="O305" s="12">
        <f>IF($A305="","",M305*N(F305))</f>
        <v/>
      </c>
      <c r="P305" s="13">
        <f>IF($A305="","",IF(SUMPRODUCT(MAX((Ingresos!$D$2:$D$3001=$A305)*Ingresos!$A$2:$A$3001))=0,"",SUMPRODUCT(MAX((Ingresos!$D$2:$D$3001=$A305)*Ingresos!$A$2:$A$3001))))</f>
        <v/>
      </c>
      <c r="Q305" s="11">
        <f>IF($A305="","",SUMIFS(Salidas!$E$2:$E$3001,Salidas!$B$2:$B$3001,$A305,Salidas!$D$2:$D$3001,"Venta"))</f>
        <v/>
      </c>
      <c r="R305" s="14">
        <f>IF($A305="","",IF(Q305=0,"",M305/(Q305/Resumen!$C$5)))</f>
        <v/>
      </c>
      <c r="S305" s="12">
        <f>IF($A305="","",Q305*N(F305))</f>
        <v/>
      </c>
      <c r="T305" s="11">
        <f>IF($A305="","",SUMIFS(Salidas!$E$2:$E$3001,Salidas!$B$2:$B$3001,$A305,Salidas!$D$2:$D$3001,"Merma"))</f>
        <v/>
      </c>
      <c r="U305" s="12">
        <f>IF($A305="","",N(J305)*N(F305))</f>
        <v/>
      </c>
      <c r="V305" s="12">
        <f>IF(OR($A305="",G305=""),"",Q305*(G305/1.19-N(F305)))</f>
        <v/>
      </c>
    </row>
    <row r="306">
      <c r="A306" s="7" t="n"/>
      <c r="B306" s="7" t="n"/>
      <c r="C306" s="8" t="n"/>
      <c r="D306" s="8" t="n"/>
      <c r="E306" s="8" t="n"/>
      <c r="F306" s="9" t="n"/>
      <c r="G306" s="9" t="n"/>
      <c r="H306" s="10">
        <f>IF(OR(F306="",G306=""),"",(G306/1.19-F306)/(G306/1.19))</f>
        <v/>
      </c>
      <c r="I306" s="8" t="n"/>
      <c r="J306" s="8" t="n"/>
      <c r="K306" s="11">
        <f>IF($A306="","",SUMIFS(Ingresos!$F$2:$F$3001,Ingresos!$D$2:$D$3001,$A306))</f>
        <v/>
      </c>
      <c r="L306" s="11">
        <f>IF($A306="","",SUMIFS(Salidas!$E$2:$E$3001,Salidas!$B$2:$B$3001,$A306))</f>
        <v/>
      </c>
      <c r="M306" s="11">
        <f>IF($A306="","",N(J306)+K306-L306)</f>
        <v/>
      </c>
      <c r="N306" s="11">
        <f>IF(OR($A306="",I306=""),"",IF(M306&lt;=I306,"REPONER","OK"))</f>
        <v/>
      </c>
      <c r="O306" s="12">
        <f>IF($A306="","",M306*N(F306))</f>
        <v/>
      </c>
      <c r="P306" s="13">
        <f>IF($A306="","",IF(SUMPRODUCT(MAX((Ingresos!$D$2:$D$3001=$A306)*Ingresos!$A$2:$A$3001))=0,"",SUMPRODUCT(MAX((Ingresos!$D$2:$D$3001=$A306)*Ingresos!$A$2:$A$3001))))</f>
        <v/>
      </c>
      <c r="Q306" s="11">
        <f>IF($A306="","",SUMIFS(Salidas!$E$2:$E$3001,Salidas!$B$2:$B$3001,$A306,Salidas!$D$2:$D$3001,"Venta"))</f>
        <v/>
      </c>
      <c r="R306" s="14">
        <f>IF($A306="","",IF(Q306=0,"",M306/(Q306/Resumen!$C$5)))</f>
        <v/>
      </c>
      <c r="S306" s="12">
        <f>IF($A306="","",Q306*N(F306))</f>
        <v/>
      </c>
      <c r="T306" s="11">
        <f>IF($A306="","",SUMIFS(Salidas!$E$2:$E$3001,Salidas!$B$2:$B$3001,$A306,Salidas!$D$2:$D$3001,"Merma"))</f>
        <v/>
      </c>
      <c r="U306" s="12">
        <f>IF($A306="","",N(J306)*N(F306))</f>
        <v/>
      </c>
      <c r="V306" s="12">
        <f>IF(OR($A306="",G306=""),"",Q306*(G306/1.19-N(F306)))</f>
        <v/>
      </c>
    </row>
    <row r="307">
      <c r="A307" s="7" t="n"/>
      <c r="B307" s="7" t="n"/>
      <c r="C307" s="8" t="n"/>
      <c r="D307" s="8" t="n"/>
      <c r="E307" s="8" t="n"/>
      <c r="F307" s="9" t="n"/>
      <c r="G307" s="9" t="n"/>
      <c r="H307" s="10">
        <f>IF(OR(F307="",G307=""),"",(G307/1.19-F307)/(G307/1.19))</f>
        <v/>
      </c>
      <c r="I307" s="8" t="n"/>
      <c r="J307" s="8" t="n"/>
      <c r="K307" s="11">
        <f>IF($A307="","",SUMIFS(Ingresos!$F$2:$F$3001,Ingresos!$D$2:$D$3001,$A307))</f>
        <v/>
      </c>
      <c r="L307" s="11">
        <f>IF($A307="","",SUMIFS(Salidas!$E$2:$E$3001,Salidas!$B$2:$B$3001,$A307))</f>
        <v/>
      </c>
      <c r="M307" s="11">
        <f>IF($A307="","",N(J307)+K307-L307)</f>
        <v/>
      </c>
      <c r="N307" s="11">
        <f>IF(OR($A307="",I307=""),"",IF(M307&lt;=I307,"REPONER","OK"))</f>
        <v/>
      </c>
      <c r="O307" s="12">
        <f>IF($A307="","",M307*N(F307))</f>
        <v/>
      </c>
      <c r="P307" s="13">
        <f>IF($A307="","",IF(SUMPRODUCT(MAX((Ingresos!$D$2:$D$3001=$A307)*Ingresos!$A$2:$A$3001))=0,"",SUMPRODUCT(MAX((Ingresos!$D$2:$D$3001=$A307)*Ingresos!$A$2:$A$3001))))</f>
        <v/>
      </c>
      <c r="Q307" s="11">
        <f>IF($A307="","",SUMIFS(Salidas!$E$2:$E$3001,Salidas!$B$2:$B$3001,$A307,Salidas!$D$2:$D$3001,"Venta"))</f>
        <v/>
      </c>
      <c r="R307" s="14">
        <f>IF($A307="","",IF(Q307=0,"",M307/(Q307/Resumen!$C$5)))</f>
        <v/>
      </c>
      <c r="S307" s="12">
        <f>IF($A307="","",Q307*N(F307))</f>
        <v/>
      </c>
      <c r="T307" s="11">
        <f>IF($A307="","",SUMIFS(Salidas!$E$2:$E$3001,Salidas!$B$2:$B$3001,$A307,Salidas!$D$2:$D$3001,"Merma"))</f>
        <v/>
      </c>
      <c r="U307" s="12">
        <f>IF($A307="","",N(J307)*N(F307))</f>
        <v/>
      </c>
      <c r="V307" s="12">
        <f>IF(OR($A307="",G307=""),"",Q307*(G307/1.19-N(F307)))</f>
        <v/>
      </c>
    </row>
    <row r="308">
      <c r="A308" s="7" t="n"/>
      <c r="B308" s="7" t="n"/>
      <c r="C308" s="8" t="n"/>
      <c r="D308" s="8" t="n"/>
      <c r="E308" s="8" t="n"/>
      <c r="F308" s="9" t="n"/>
      <c r="G308" s="9" t="n"/>
      <c r="H308" s="10">
        <f>IF(OR(F308="",G308=""),"",(G308/1.19-F308)/(G308/1.19))</f>
        <v/>
      </c>
      <c r="I308" s="8" t="n"/>
      <c r="J308" s="8" t="n"/>
      <c r="K308" s="11">
        <f>IF($A308="","",SUMIFS(Ingresos!$F$2:$F$3001,Ingresos!$D$2:$D$3001,$A308))</f>
        <v/>
      </c>
      <c r="L308" s="11">
        <f>IF($A308="","",SUMIFS(Salidas!$E$2:$E$3001,Salidas!$B$2:$B$3001,$A308))</f>
        <v/>
      </c>
      <c r="M308" s="11">
        <f>IF($A308="","",N(J308)+K308-L308)</f>
        <v/>
      </c>
      <c r="N308" s="11">
        <f>IF(OR($A308="",I308=""),"",IF(M308&lt;=I308,"REPONER","OK"))</f>
        <v/>
      </c>
      <c r="O308" s="12">
        <f>IF($A308="","",M308*N(F308))</f>
        <v/>
      </c>
      <c r="P308" s="13">
        <f>IF($A308="","",IF(SUMPRODUCT(MAX((Ingresos!$D$2:$D$3001=$A308)*Ingresos!$A$2:$A$3001))=0,"",SUMPRODUCT(MAX((Ingresos!$D$2:$D$3001=$A308)*Ingresos!$A$2:$A$3001))))</f>
        <v/>
      </c>
      <c r="Q308" s="11">
        <f>IF($A308="","",SUMIFS(Salidas!$E$2:$E$3001,Salidas!$B$2:$B$3001,$A308,Salidas!$D$2:$D$3001,"Venta"))</f>
        <v/>
      </c>
      <c r="R308" s="14">
        <f>IF($A308="","",IF(Q308=0,"",M308/(Q308/Resumen!$C$5)))</f>
        <v/>
      </c>
      <c r="S308" s="12">
        <f>IF($A308="","",Q308*N(F308))</f>
        <v/>
      </c>
      <c r="T308" s="11">
        <f>IF($A308="","",SUMIFS(Salidas!$E$2:$E$3001,Salidas!$B$2:$B$3001,$A308,Salidas!$D$2:$D$3001,"Merma"))</f>
        <v/>
      </c>
      <c r="U308" s="12">
        <f>IF($A308="","",N(J308)*N(F308))</f>
        <v/>
      </c>
      <c r="V308" s="12">
        <f>IF(OR($A308="",G308=""),"",Q308*(G308/1.19-N(F308)))</f>
        <v/>
      </c>
    </row>
    <row r="309">
      <c r="A309" s="7" t="n"/>
      <c r="B309" s="7" t="n"/>
      <c r="C309" s="8" t="n"/>
      <c r="D309" s="8" t="n"/>
      <c r="E309" s="8" t="n"/>
      <c r="F309" s="9" t="n"/>
      <c r="G309" s="9" t="n"/>
      <c r="H309" s="10">
        <f>IF(OR(F309="",G309=""),"",(G309/1.19-F309)/(G309/1.19))</f>
        <v/>
      </c>
      <c r="I309" s="8" t="n"/>
      <c r="J309" s="8" t="n"/>
      <c r="K309" s="11">
        <f>IF($A309="","",SUMIFS(Ingresos!$F$2:$F$3001,Ingresos!$D$2:$D$3001,$A309))</f>
        <v/>
      </c>
      <c r="L309" s="11">
        <f>IF($A309="","",SUMIFS(Salidas!$E$2:$E$3001,Salidas!$B$2:$B$3001,$A309))</f>
        <v/>
      </c>
      <c r="M309" s="11">
        <f>IF($A309="","",N(J309)+K309-L309)</f>
        <v/>
      </c>
      <c r="N309" s="11">
        <f>IF(OR($A309="",I309=""),"",IF(M309&lt;=I309,"REPONER","OK"))</f>
        <v/>
      </c>
      <c r="O309" s="12">
        <f>IF($A309="","",M309*N(F309))</f>
        <v/>
      </c>
      <c r="P309" s="13">
        <f>IF($A309="","",IF(SUMPRODUCT(MAX((Ingresos!$D$2:$D$3001=$A309)*Ingresos!$A$2:$A$3001))=0,"",SUMPRODUCT(MAX((Ingresos!$D$2:$D$3001=$A309)*Ingresos!$A$2:$A$3001))))</f>
        <v/>
      </c>
      <c r="Q309" s="11">
        <f>IF($A309="","",SUMIFS(Salidas!$E$2:$E$3001,Salidas!$B$2:$B$3001,$A309,Salidas!$D$2:$D$3001,"Venta"))</f>
        <v/>
      </c>
      <c r="R309" s="14">
        <f>IF($A309="","",IF(Q309=0,"",M309/(Q309/Resumen!$C$5)))</f>
        <v/>
      </c>
      <c r="S309" s="12">
        <f>IF($A309="","",Q309*N(F309))</f>
        <v/>
      </c>
      <c r="T309" s="11">
        <f>IF($A309="","",SUMIFS(Salidas!$E$2:$E$3001,Salidas!$B$2:$B$3001,$A309,Salidas!$D$2:$D$3001,"Merma"))</f>
        <v/>
      </c>
      <c r="U309" s="12">
        <f>IF($A309="","",N(J309)*N(F309))</f>
        <v/>
      </c>
      <c r="V309" s="12">
        <f>IF(OR($A309="",G309=""),"",Q309*(G309/1.19-N(F309)))</f>
        <v/>
      </c>
    </row>
    <row r="310">
      <c r="A310" s="7" t="n"/>
      <c r="B310" s="7" t="n"/>
      <c r="C310" s="8" t="n"/>
      <c r="D310" s="8" t="n"/>
      <c r="E310" s="8" t="n"/>
      <c r="F310" s="9" t="n"/>
      <c r="G310" s="9" t="n"/>
      <c r="H310" s="10">
        <f>IF(OR(F310="",G310=""),"",(G310/1.19-F310)/(G310/1.19))</f>
        <v/>
      </c>
      <c r="I310" s="8" t="n"/>
      <c r="J310" s="8" t="n"/>
      <c r="K310" s="11">
        <f>IF($A310="","",SUMIFS(Ingresos!$F$2:$F$3001,Ingresos!$D$2:$D$3001,$A310))</f>
        <v/>
      </c>
      <c r="L310" s="11">
        <f>IF($A310="","",SUMIFS(Salidas!$E$2:$E$3001,Salidas!$B$2:$B$3001,$A310))</f>
        <v/>
      </c>
      <c r="M310" s="11">
        <f>IF($A310="","",N(J310)+K310-L310)</f>
        <v/>
      </c>
      <c r="N310" s="11">
        <f>IF(OR($A310="",I310=""),"",IF(M310&lt;=I310,"REPONER","OK"))</f>
        <v/>
      </c>
      <c r="O310" s="12">
        <f>IF($A310="","",M310*N(F310))</f>
        <v/>
      </c>
      <c r="P310" s="13">
        <f>IF($A310="","",IF(SUMPRODUCT(MAX((Ingresos!$D$2:$D$3001=$A310)*Ingresos!$A$2:$A$3001))=0,"",SUMPRODUCT(MAX((Ingresos!$D$2:$D$3001=$A310)*Ingresos!$A$2:$A$3001))))</f>
        <v/>
      </c>
      <c r="Q310" s="11">
        <f>IF($A310="","",SUMIFS(Salidas!$E$2:$E$3001,Salidas!$B$2:$B$3001,$A310,Salidas!$D$2:$D$3001,"Venta"))</f>
        <v/>
      </c>
      <c r="R310" s="14">
        <f>IF($A310="","",IF(Q310=0,"",M310/(Q310/Resumen!$C$5)))</f>
        <v/>
      </c>
      <c r="S310" s="12">
        <f>IF($A310="","",Q310*N(F310))</f>
        <v/>
      </c>
      <c r="T310" s="11">
        <f>IF($A310="","",SUMIFS(Salidas!$E$2:$E$3001,Salidas!$B$2:$B$3001,$A310,Salidas!$D$2:$D$3001,"Merma"))</f>
        <v/>
      </c>
      <c r="U310" s="12">
        <f>IF($A310="","",N(J310)*N(F310))</f>
        <v/>
      </c>
      <c r="V310" s="12">
        <f>IF(OR($A310="",G310=""),"",Q310*(G310/1.19-N(F310)))</f>
        <v/>
      </c>
    </row>
    <row r="311">
      <c r="A311" s="7" t="n"/>
      <c r="B311" s="7" t="n"/>
      <c r="C311" s="8" t="n"/>
      <c r="D311" s="8" t="n"/>
      <c r="E311" s="8" t="n"/>
      <c r="F311" s="9" t="n"/>
      <c r="G311" s="9" t="n"/>
      <c r="H311" s="10">
        <f>IF(OR(F311="",G311=""),"",(G311/1.19-F311)/(G311/1.19))</f>
        <v/>
      </c>
      <c r="I311" s="8" t="n"/>
      <c r="J311" s="8" t="n"/>
      <c r="K311" s="11">
        <f>IF($A311="","",SUMIFS(Ingresos!$F$2:$F$3001,Ingresos!$D$2:$D$3001,$A311))</f>
        <v/>
      </c>
      <c r="L311" s="11">
        <f>IF($A311="","",SUMIFS(Salidas!$E$2:$E$3001,Salidas!$B$2:$B$3001,$A311))</f>
        <v/>
      </c>
      <c r="M311" s="11">
        <f>IF($A311="","",N(J311)+K311-L311)</f>
        <v/>
      </c>
      <c r="N311" s="11">
        <f>IF(OR($A311="",I311=""),"",IF(M311&lt;=I311,"REPONER","OK"))</f>
        <v/>
      </c>
      <c r="O311" s="12">
        <f>IF($A311="","",M311*N(F311))</f>
        <v/>
      </c>
      <c r="P311" s="13">
        <f>IF($A311="","",IF(SUMPRODUCT(MAX((Ingresos!$D$2:$D$3001=$A311)*Ingresos!$A$2:$A$3001))=0,"",SUMPRODUCT(MAX((Ingresos!$D$2:$D$3001=$A311)*Ingresos!$A$2:$A$3001))))</f>
        <v/>
      </c>
      <c r="Q311" s="11">
        <f>IF($A311="","",SUMIFS(Salidas!$E$2:$E$3001,Salidas!$B$2:$B$3001,$A311,Salidas!$D$2:$D$3001,"Venta"))</f>
        <v/>
      </c>
      <c r="R311" s="14">
        <f>IF($A311="","",IF(Q311=0,"",M311/(Q311/Resumen!$C$5)))</f>
        <v/>
      </c>
      <c r="S311" s="12">
        <f>IF($A311="","",Q311*N(F311))</f>
        <v/>
      </c>
      <c r="T311" s="11">
        <f>IF($A311="","",SUMIFS(Salidas!$E$2:$E$3001,Salidas!$B$2:$B$3001,$A311,Salidas!$D$2:$D$3001,"Merma"))</f>
        <v/>
      </c>
      <c r="U311" s="12">
        <f>IF($A311="","",N(J311)*N(F311))</f>
        <v/>
      </c>
      <c r="V311" s="12">
        <f>IF(OR($A311="",G311=""),"",Q311*(G311/1.19-N(F311)))</f>
        <v/>
      </c>
    </row>
    <row r="312">
      <c r="A312" s="7" t="n"/>
      <c r="B312" s="7" t="n"/>
      <c r="C312" s="8" t="n"/>
      <c r="D312" s="8" t="n"/>
      <c r="E312" s="8" t="n"/>
      <c r="F312" s="9" t="n"/>
      <c r="G312" s="9" t="n"/>
      <c r="H312" s="10">
        <f>IF(OR(F312="",G312=""),"",(G312/1.19-F312)/(G312/1.19))</f>
        <v/>
      </c>
      <c r="I312" s="8" t="n"/>
      <c r="J312" s="8" t="n"/>
      <c r="K312" s="11">
        <f>IF($A312="","",SUMIFS(Ingresos!$F$2:$F$3001,Ingresos!$D$2:$D$3001,$A312))</f>
        <v/>
      </c>
      <c r="L312" s="11">
        <f>IF($A312="","",SUMIFS(Salidas!$E$2:$E$3001,Salidas!$B$2:$B$3001,$A312))</f>
        <v/>
      </c>
      <c r="M312" s="11">
        <f>IF($A312="","",N(J312)+K312-L312)</f>
        <v/>
      </c>
      <c r="N312" s="11">
        <f>IF(OR($A312="",I312=""),"",IF(M312&lt;=I312,"REPONER","OK"))</f>
        <v/>
      </c>
      <c r="O312" s="12">
        <f>IF($A312="","",M312*N(F312))</f>
        <v/>
      </c>
      <c r="P312" s="13">
        <f>IF($A312="","",IF(SUMPRODUCT(MAX((Ingresos!$D$2:$D$3001=$A312)*Ingresos!$A$2:$A$3001))=0,"",SUMPRODUCT(MAX((Ingresos!$D$2:$D$3001=$A312)*Ingresos!$A$2:$A$3001))))</f>
        <v/>
      </c>
      <c r="Q312" s="11">
        <f>IF($A312="","",SUMIFS(Salidas!$E$2:$E$3001,Salidas!$B$2:$B$3001,$A312,Salidas!$D$2:$D$3001,"Venta"))</f>
        <v/>
      </c>
      <c r="R312" s="14">
        <f>IF($A312="","",IF(Q312=0,"",M312/(Q312/Resumen!$C$5)))</f>
        <v/>
      </c>
      <c r="S312" s="12">
        <f>IF($A312="","",Q312*N(F312))</f>
        <v/>
      </c>
      <c r="T312" s="11">
        <f>IF($A312="","",SUMIFS(Salidas!$E$2:$E$3001,Salidas!$B$2:$B$3001,$A312,Salidas!$D$2:$D$3001,"Merma"))</f>
        <v/>
      </c>
      <c r="U312" s="12">
        <f>IF($A312="","",N(J312)*N(F312))</f>
        <v/>
      </c>
      <c r="V312" s="12">
        <f>IF(OR($A312="",G312=""),"",Q312*(G312/1.19-N(F312)))</f>
        <v/>
      </c>
    </row>
    <row r="313">
      <c r="A313" s="7" t="n"/>
      <c r="B313" s="7" t="n"/>
      <c r="C313" s="8" t="n"/>
      <c r="D313" s="8" t="n"/>
      <c r="E313" s="8" t="n"/>
      <c r="F313" s="9" t="n"/>
      <c r="G313" s="9" t="n"/>
      <c r="H313" s="10">
        <f>IF(OR(F313="",G313=""),"",(G313/1.19-F313)/(G313/1.19))</f>
        <v/>
      </c>
      <c r="I313" s="8" t="n"/>
      <c r="J313" s="8" t="n"/>
      <c r="K313" s="11">
        <f>IF($A313="","",SUMIFS(Ingresos!$F$2:$F$3001,Ingresos!$D$2:$D$3001,$A313))</f>
        <v/>
      </c>
      <c r="L313" s="11">
        <f>IF($A313="","",SUMIFS(Salidas!$E$2:$E$3001,Salidas!$B$2:$B$3001,$A313))</f>
        <v/>
      </c>
      <c r="M313" s="11">
        <f>IF($A313="","",N(J313)+K313-L313)</f>
        <v/>
      </c>
      <c r="N313" s="11">
        <f>IF(OR($A313="",I313=""),"",IF(M313&lt;=I313,"REPONER","OK"))</f>
        <v/>
      </c>
      <c r="O313" s="12">
        <f>IF($A313="","",M313*N(F313))</f>
        <v/>
      </c>
      <c r="P313" s="13">
        <f>IF($A313="","",IF(SUMPRODUCT(MAX((Ingresos!$D$2:$D$3001=$A313)*Ingresos!$A$2:$A$3001))=0,"",SUMPRODUCT(MAX((Ingresos!$D$2:$D$3001=$A313)*Ingresos!$A$2:$A$3001))))</f>
        <v/>
      </c>
      <c r="Q313" s="11">
        <f>IF($A313="","",SUMIFS(Salidas!$E$2:$E$3001,Salidas!$B$2:$B$3001,$A313,Salidas!$D$2:$D$3001,"Venta"))</f>
        <v/>
      </c>
      <c r="R313" s="14">
        <f>IF($A313="","",IF(Q313=0,"",M313/(Q313/Resumen!$C$5)))</f>
        <v/>
      </c>
      <c r="S313" s="12">
        <f>IF($A313="","",Q313*N(F313))</f>
        <v/>
      </c>
      <c r="T313" s="11">
        <f>IF($A313="","",SUMIFS(Salidas!$E$2:$E$3001,Salidas!$B$2:$B$3001,$A313,Salidas!$D$2:$D$3001,"Merma"))</f>
        <v/>
      </c>
      <c r="U313" s="12">
        <f>IF($A313="","",N(J313)*N(F313))</f>
        <v/>
      </c>
      <c r="V313" s="12">
        <f>IF(OR($A313="",G313=""),"",Q313*(G313/1.19-N(F313)))</f>
        <v/>
      </c>
    </row>
    <row r="314">
      <c r="A314" s="7" t="n"/>
      <c r="B314" s="7" t="n"/>
      <c r="C314" s="8" t="n"/>
      <c r="D314" s="8" t="n"/>
      <c r="E314" s="8" t="n"/>
      <c r="F314" s="9" t="n"/>
      <c r="G314" s="9" t="n"/>
      <c r="H314" s="10">
        <f>IF(OR(F314="",G314=""),"",(G314/1.19-F314)/(G314/1.19))</f>
        <v/>
      </c>
      <c r="I314" s="8" t="n"/>
      <c r="J314" s="8" t="n"/>
      <c r="K314" s="11">
        <f>IF($A314="","",SUMIFS(Ingresos!$F$2:$F$3001,Ingresos!$D$2:$D$3001,$A314))</f>
        <v/>
      </c>
      <c r="L314" s="11">
        <f>IF($A314="","",SUMIFS(Salidas!$E$2:$E$3001,Salidas!$B$2:$B$3001,$A314))</f>
        <v/>
      </c>
      <c r="M314" s="11">
        <f>IF($A314="","",N(J314)+K314-L314)</f>
        <v/>
      </c>
      <c r="N314" s="11">
        <f>IF(OR($A314="",I314=""),"",IF(M314&lt;=I314,"REPONER","OK"))</f>
        <v/>
      </c>
      <c r="O314" s="12">
        <f>IF($A314="","",M314*N(F314))</f>
        <v/>
      </c>
      <c r="P314" s="13">
        <f>IF($A314="","",IF(SUMPRODUCT(MAX((Ingresos!$D$2:$D$3001=$A314)*Ingresos!$A$2:$A$3001))=0,"",SUMPRODUCT(MAX((Ingresos!$D$2:$D$3001=$A314)*Ingresos!$A$2:$A$3001))))</f>
        <v/>
      </c>
      <c r="Q314" s="11">
        <f>IF($A314="","",SUMIFS(Salidas!$E$2:$E$3001,Salidas!$B$2:$B$3001,$A314,Salidas!$D$2:$D$3001,"Venta"))</f>
        <v/>
      </c>
      <c r="R314" s="14">
        <f>IF($A314="","",IF(Q314=0,"",M314/(Q314/Resumen!$C$5)))</f>
        <v/>
      </c>
      <c r="S314" s="12">
        <f>IF($A314="","",Q314*N(F314))</f>
        <v/>
      </c>
      <c r="T314" s="11">
        <f>IF($A314="","",SUMIFS(Salidas!$E$2:$E$3001,Salidas!$B$2:$B$3001,$A314,Salidas!$D$2:$D$3001,"Merma"))</f>
        <v/>
      </c>
      <c r="U314" s="12">
        <f>IF($A314="","",N(J314)*N(F314))</f>
        <v/>
      </c>
      <c r="V314" s="12">
        <f>IF(OR($A314="",G314=""),"",Q314*(G314/1.19-N(F314)))</f>
        <v/>
      </c>
    </row>
    <row r="315">
      <c r="A315" s="7" t="n"/>
      <c r="B315" s="7" t="n"/>
      <c r="C315" s="8" t="n"/>
      <c r="D315" s="8" t="n"/>
      <c r="E315" s="8" t="n"/>
      <c r="F315" s="9" t="n"/>
      <c r="G315" s="9" t="n"/>
      <c r="H315" s="10">
        <f>IF(OR(F315="",G315=""),"",(G315/1.19-F315)/(G315/1.19))</f>
        <v/>
      </c>
      <c r="I315" s="8" t="n"/>
      <c r="J315" s="8" t="n"/>
      <c r="K315" s="11">
        <f>IF($A315="","",SUMIFS(Ingresos!$F$2:$F$3001,Ingresos!$D$2:$D$3001,$A315))</f>
        <v/>
      </c>
      <c r="L315" s="11">
        <f>IF($A315="","",SUMIFS(Salidas!$E$2:$E$3001,Salidas!$B$2:$B$3001,$A315))</f>
        <v/>
      </c>
      <c r="M315" s="11">
        <f>IF($A315="","",N(J315)+K315-L315)</f>
        <v/>
      </c>
      <c r="N315" s="11">
        <f>IF(OR($A315="",I315=""),"",IF(M315&lt;=I315,"REPONER","OK"))</f>
        <v/>
      </c>
      <c r="O315" s="12">
        <f>IF($A315="","",M315*N(F315))</f>
        <v/>
      </c>
      <c r="P315" s="13">
        <f>IF($A315="","",IF(SUMPRODUCT(MAX((Ingresos!$D$2:$D$3001=$A315)*Ingresos!$A$2:$A$3001))=0,"",SUMPRODUCT(MAX((Ingresos!$D$2:$D$3001=$A315)*Ingresos!$A$2:$A$3001))))</f>
        <v/>
      </c>
      <c r="Q315" s="11">
        <f>IF($A315="","",SUMIFS(Salidas!$E$2:$E$3001,Salidas!$B$2:$B$3001,$A315,Salidas!$D$2:$D$3001,"Venta"))</f>
        <v/>
      </c>
      <c r="R315" s="14">
        <f>IF($A315="","",IF(Q315=0,"",M315/(Q315/Resumen!$C$5)))</f>
        <v/>
      </c>
      <c r="S315" s="12">
        <f>IF($A315="","",Q315*N(F315))</f>
        <v/>
      </c>
      <c r="T315" s="11">
        <f>IF($A315="","",SUMIFS(Salidas!$E$2:$E$3001,Salidas!$B$2:$B$3001,$A315,Salidas!$D$2:$D$3001,"Merma"))</f>
        <v/>
      </c>
      <c r="U315" s="12">
        <f>IF($A315="","",N(J315)*N(F315))</f>
        <v/>
      </c>
      <c r="V315" s="12">
        <f>IF(OR($A315="",G315=""),"",Q315*(G315/1.19-N(F315)))</f>
        <v/>
      </c>
    </row>
    <row r="316">
      <c r="A316" s="7" t="n"/>
      <c r="B316" s="7" t="n"/>
      <c r="C316" s="8" t="n"/>
      <c r="D316" s="8" t="n"/>
      <c r="E316" s="8" t="n"/>
      <c r="F316" s="9" t="n"/>
      <c r="G316" s="9" t="n"/>
      <c r="H316" s="10">
        <f>IF(OR(F316="",G316=""),"",(G316/1.19-F316)/(G316/1.19))</f>
        <v/>
      </c>
      <c r="I316" s="8" t="n"/>
      <c r="J316" s="8" t="n"/>
      <c r="K316" s="11">
        <f>IF($A316="","",SUMIFS(Ingresos!$F$2:$F$3001,Ingresos!$D$2:$D$3001,$A316))</f>
        <v/>
      </c>
      <c r="L316" s="11">
        <f>IF($A316="","",SUMIFS(Salidas!$E$2:$E$3001,Salidas!$B$2:$B$3001,$A316))</f>
        <v/>
      </c>
      <c r="M316" s="11">
        <f>IF($A316="","",N(J316)+K316-L316)</f>
        <v/>
      </c>
      <c r="N316" s="11">
        <f>IF(OR($A316="",I316=""),"",IF(M316&lt;=I316,"REPONER","OK"))</f>
        <v/>
      </c>
      <c r="O316" s="12">
        <f>IF($A316="","",M316*N(F316))</f>
        <v/>
      </c>
      <c r="P316" s="13">
        <f>IF($A316="","",IF(SUMPRODUCT(MAX((Ingresos!$D$2:$D$3001=$A316)*Ingresos!$A$2:$A$3001))=0,"",SUMPRODUCT(MAX((Ingresos!$D$2:$D$3001=$A316)*Ingresos!$A$2:$A$3001))))</f>
        <v/>
      </c>
      <c r="Q316" s="11">
        <f>IF($A316="","",SUMIFS(Salidas!$E$2:$E$3001,Salidas!$B$2:$B$3001,$A316,Salidas!$D$2:$D$3001,"Venta"))</f>
        <v/>
      </c>
      <c r="R316" s="14">
        <f>IF($A316="","",IF(Q316=0,"",M316/(Q316/Resumen!$C$5)))</f>
        <v/>
      </c>
      <c r="S316" s="12">
        <f>IF($A316="","",Q316*N(F316))</f>
        <v/>
      </c>
      <c r="T316" s="11">
        <f>IF($A316="","",SUMIFS(Salidas!$E$2:$E$3001,Salidas!$B$2:$B$3001,$A316,Salidas!$D$2:$D$3001,"Merma"))</f>
        <v/>
      </c>
      <c r="U316" s="12">
        <f>IF($A316="","",N(J316)*N(F316))</f>
        <v/>
      </c>
      <c r="V316" s="12">
        <f>IF(OR($A316="",G316=""),"",Q316*(G316/1.19-N(F316)))</f>
        <v/>
      </c>
    </row>
    <row r="317">
      <c r="A317" s="7" t="n"/>
      <c r="B317" s="7" t="n"/>
      <c r="C317" s="8" t="n"/>
      <c r="D317" s="8" t="n"/>
      <c r="E317" s="8" t="n"/>
      <c r="F317" s="9" t="n"/>
      <c r="G317" s="9" t="n"/>
      <c r="H317" s="10">
        <f>IF(OR(F317="",G317=""),"",(G317/1.19-F317)/(G317/1.19))</f>
        <v/>
      </c>
      <c r="I317" s="8" t="n"/>
      <c r="J317" s="8" t="n"/>
      <c r="K317" s="11">
        <f>IF($A317="","",SUMIFS(Ingresos!$F$2:$F$3001,Ingresos!$D$2:$D$3001,$A317))</f>
        <v/>
      </c>
      <c r="L317" s="11">
        <f>IF($A317="","",SUMIFS(Salidas!$E$2:$E$3001,Salidas!$B$2:$B$3001,$A317))</f>
        <v/>
      </c>
      <c r="M317" s="11">
        <f>IF($A317="","",N(J317)+K317-L317)</f>
        <v/>
      </c>
      <c r="N317" s="11">
        <f>IF(OR($A317="",I317=""),"",IF(M317&lt;=I317,"REPONER","OK"))</f>
        <v/>
      </c>
      <c r="O317" s="12">
        <f>IF($A317="","",M317*N(F317))</f>
        <v/>
      </c>
      <c r="P317" s="13">
        <f>IF($A317="","",IF(SUMPRODUCT(MAX((Ingresos!$D$2:$D$3001=$A317)*Ingresos!$A$2:$A$3001))=0,"",SUMPRODUCT(MAX((Ingresos!$D$2:$D$3001=$A317)*Ingresos!$A$2:$A$3001))))</f>
        <v/>
      </c>
      <c r="Q317" s="11">
        <f>IF($A317="","",SUMIFS(Salidas!$E$2:$E$3001,Salidas!$B$2:$B$3001,$A317,Salidas!$D$2:$D$3001,"Venta"))</f>
        <v/>
      </c>
      <c r="R317" s="14">
        <f>IF($A317="","",IF(Q317=0,"",M317/(Q317/Resumen!$C$5)))</f>
        <v/>
      </c>
      <c r="S317" s="12">
        <f>IF($A317="","",Q317*N(F317))</f>
        <v/>
      </c>
      <c r="T317" s="11">
        <f>IF($A317="","",SUMIFS(Salidas!$E$2:$E$3001,Salidas!$B$2:$B$3001,$A317,Salidas!$D$2:$D$3001,"Merma"))</f>
        <v/>
      </c>
      <c r="U317" s="12">
        <f>IF($A317="","",N(J317)*N(F317))</f>
        <v/>
      </c>
      <c r="V317" s="12">
        <f>IF(OR($A317="",G317=""),"",Q317*(G317/1.19-N(F317)))</f>
        <v/>
      </c>
    </row>
    <row r="318">
      <c r="A318" s="7" t="n"/>
      <c r="B318" s="7" t="n"/>
      <c r="C318" s="8" t="n"/>
      <c r="D318" s="8" t="n"/>
      <c r="E318" s="8" t="n"/>
      <c r="F318" s="9" t="n"/>
      <c r="G318" s="9" t="n"/>
      <c r="H318" s="10">
        <f>IF(OR(F318="",G318=""),"",(G318/1.19-F318)/(G318/1.19))</f>
        <v/>
      </c>
      <c r="I318" s="8" t="n"/>
      <c r="J318" s="8" t="n"/>
      <c r="K318" s="11">
        <f>IF($A318="","",SUMIFS(Ingresos!$F$2:$F$3001,Ingresos!$D$2:$D$3001,$A318))</f>
        <v/>
      </c>
      <c r="L318" s="11">
        <f>IF($A318="","",SUMIFS(Salidas!$E$2:$E$3001,Salidas!$B$2:$B$3001,$A318))</f>
        <v/>
      </c>
      <c r="M318" s="11">
        <f>IF($A318="","",N(J318)+K318-L318)</f>
        <v/>
      </c>
      <c r="N318" s="11">
        <f>IF(OR($A318="",I318=""),"",IF(M318&lt;=I318,"REPONER","OK"))</f>
        <v/>
      </c>
      <c r="O318" s="12">
        <f>IF($A318="","",M318*N(F318))</f>
        <v/>
      </c>
      <c r="P318" s="13">
        <f>IF($A318="","",IF(SUMPRODUCT(MAX((Ingresos!$D$2:$D$3001=$A318)*Ingresos!$A$2:$A$3001))=0,"",SUMPRODUCT(MAX((Ingresos!$D$2:$D$3001=$A318)*Ingresos!$A$2:$A$3001))))</f>
        <v/>
      </c>
      <c r="Q318" s="11">
        <f>IF($A318="","",SUMIFS(Salidas!$E$2:$E$3001,Salidas!$B$2:$B$3001,$A318,Salidas!$D$2:$D$3001,"Venta"))</f>
        <v/>
      </c>
      <c r="R318" s="14">
        <f>IF($A318="","",IF(Q318=0,"",M318/(Q318/Resumen!$C$5)))</f>
        <v/>
      </c>
      <c r="S318" s="12">
        <f>IF($A318="","",Q318*N(F318))</f>
        <v/>
      </c>
      <c r="T318" s="11">
        <f>IF($A318="","",SUMIFS(Salidas!$E$2:$E$3001,Salidas!$B$2:$B$3001,$A318,Salidas!$D$2:$D$3001,"Merma"))</f>
        <v/>
      </c>
      <c r="U318" s="12">
        <f>IF($A318="","",N(J318)*N(F318))</f>
        <v/>
      </c>
      <c r="V318" s="12">
        <f>IF(OR($A318="",G318=""),"",Q318*(G318/1.19-N(F318)))</f>
        <v/>
      </c>
    </row>
    <row r="319">
      <c r="A319" s="7" t="n"/>
      <c r="B319" s="7" t="n"/>
      <c r="C319" s="8" t="n"/>
      <c r="D319" s="8" t="n"/>
      <c r="E319" s="8" t="n"/>
      <c r="F319" s="9" t="n"/>
      <c r="G319" s="9" t="n"/>
      <c r="H319" s="10">
        <f>IF(OR(F319="",G319=""),"",(G319/1.19-F319)/(G319/1.19))</f>
        <v/>
      </c>
      <c r="I319" s="8" t="n"/>
      <c r="J319" s="8" t="n"/>
      <c r="K319" s="11">
        <f>IF($A319="","",SUMIFS(Ingresos!$F$2:$F$3001,Ingresos!$D$2:$D$3001,$A319))</f>
        <v/>
      </c>
      <c r="L319" s="11">
        <f>IF($A319="","",SUMIFS(Salidas!$E$2:$E$3001,Salidas!$B$2:$B$3001,$A319))</f>
        <v/>
      </c>
      <c r="M319" s="11">
        <f>IF($A319="","",N(J319)+K319-L319)</f>
        <v/>
      </c>
      <c r="N319" s="11">
        <f>IF(OR($A319="",I319=""),"",IF(M319&lt;=I319,"REPONER","OK"))</f>
        <v/>
      </c>
      <c r="O319" s="12">
        <f>IF($A319="","",M319*N(F319))</f>
        <v/>
      </c>
      <c r="P319" s="13">
        <f>IF($A319="","",IF(SUMPRODUCT(MAX((Ingresos!$D$2:$D$3001=$A319)*Ingresos!$A$2:$A$3001))=0,"",SUMPRODUCT(MAX((Ingresos!$D$2:$D$3001=$A319)*Ingresos!$A$2:$A$3001))))</f>
        <v/>
      </c>
      <c r="Q319" s="11">
        <f>IF($A319="","",SUMIFS(Salidas!$E$2:$E$3001,Salidas!$B$2:$B$3001,$A319,Salidas!$D$2:$D$3001,"Venta"))</f>
        <v/>
      </c>
      <c r="R319" s="14">
        <f>IF($A319="","",IF(Q319=0,"",M319/(Q319/Resumen!$C$5)))</f>
        <v/>
      </c>
      <c r="S319" s="12">
        <f>IF($A319="","",Q319*N(F319))</f>
        <v/>
      </c>
      <c r="T319" s="11">
        <f>IF($A319="","",SUMIFS(Salidas!$E$2:$E$3001,Salidas!$B$2:$B$3001,$A319,Salidas!$D$2:$D$3001,"Merma"))</f>
        <v/>
      </c>
      <c r="U319" s="12">
        <f>IF($A319="","",N(J319)*N(F319))</f>
        <v/>
      </c>
      <c r="V319" s="12">
        <f>IF(OR($A319="",G319=""),"",Q319*(G319/1.19-N(F319)))</f>
        <v/>
      </c>
    </row>
    <row r="320">
      <c r="A320" s="7" t="n"/>
      <c r="B320" s="7" t="n"/>
      <c r="C320" s="8" t="n"/>
      <c r="D320" s="8" t="n"/>
      <c r="E320" s="8" t="n"/>
      <c r="F320" s="9" t="n"/>
      <c r="G320" s="9" t="n"/>
      <c r="H320" s="10">
        <f>IF(OR(F320="",G320=""),"",(G320/1.19-F320)/(G320/1.19))</f>
        <v/>
      </c>
      <c r="I320" s="8" t="n"/>
      <c r="J320" s="8" t="n"/>
      <c r="K320" s="11">
        <f>IF($A320="","",SUMIFS(Ingresos!$F$2:$F$3001,Ingresos!$D$2:$D$3001,$A320))</f>
        <v/>
      </c>
      <c r="L320" s="11">
        <f>IF($A320="","",SUMIFS(Salidas!$E$2:$E$3001,Salidas!$B$2:$B$3001,$A320))</f>
        <v/>
      </c>
      <c r="M320" s="11">
        <f>IF($A320="","",N(J320)+K320-L320)</f>
        <v/>
      </c>
      <c r="N320" s="11">
        <f>IF(OR($A320="",I320=""),"",IF(M320&lt;=I320,"REPONER","OK"))</f>
        <v/>
      </c>
      <c r="O320" s="12">
        <f>IF($A320="","",M320*N(F320))</f>
        <v/>
      </c>
      <c r="P320" s="13">
        <f>IF($A320="","",IF(SUMPRODUCT(MAX((Ingresos!$D$2:$D$3001=$A320)*Ingresos!$A$2:$A$3001))=0,"",SUMPRODUCT(MAX((Ingresos!$D$2:$D$3001=$A320)*Ingresos!$A$2:$A$3001))))</f>
        <v/>
      </c>
      <c r="Q320" s="11">
        <f>IF($A320="","",SUMIFS(Salidas!$E$2:$E$3001,Salidas!$B$2:$B$3001,$A320,Salidas!$D$2:$D$3001,"Venta"))</f>
        <v/>
      </c>
      <c r="R320" s="14">
        <f>IF($A320="","",IF(Q320=0,"",M320/(Q320/Resumen!$C$5)))</f>
        <v/>
      </c>
      <c r="S320" s="12">
        <f>IF($A320="","",Q320*N(F320))</f>
        <v/>
      </c>
      <c r="T320" s="11">
        <f>IF($A320="","",SUMIFS(Salidas!$E$2:$E$3001,Salidas!$B$2:$B$3001,$A320,Salidas!$D$2:$D$3001,"Merma"))</f>
        <v/>
      </c>
      <c r="U320" s="12">
        <f>IF($A320="","",N(J320)*N(F320))</f>
        <v/>
      </c>
      <c r="V320" s="12">
        <f>IF(OR($A320="",G320=""),"",Q320*(G320/1.19-N(F320)))</f>
        <v/>
      </c>
    </row>
    <row r="321">
      <c r="A321" s="7" t="n"/>
      <c r="B321" s="7" t="n"/>
      <c r="C321" s="8" t="n"/>
      <c r="D321" s="8" t="n"/>
      <c r="E321" s="8" t="n"/>
      <c r="F321" s="9" t="n"/>
      <c r="G321" s="9" t="n"/>
      <c r="H321" s="10">
        <f>IF(OR(F321="",G321=""),"",(G321/1.19-F321)/(G321/1.19))</f>
        <v/>
      </c>
      <c r="I321" s="8" t="n"/>
      <c r="J321" s="8" t="n"/>
      <c r="K321" s="11">
        <f>IF($A321="","",SUMIFS(Ingresos!$F$2:$F$3001,Ingresos!$D$2:$D$3001,$A321))</f>
        <v/>
      </c>
      <c r="L321" s="11">
        <f>IF($A321="","",SUMIFS(Salidas!$E$2:$E$3001,Salidas!$B$2:$B$3001,$A321))</f>
        <v/>
      </c>
      <c r="M321" s="11">
        <f>IF($A321="","",N(J321)+K321-L321)</f>
        <v/>
      </c>
      <c r="N321" s="11">
        <f>IF(OR($A321="",I321=""),"",IF(M321&lt;=I321,"REPONER","OK"))</f>
        <v/>
      </c>
      <c r="O321" s="12">
        <f>IF($A321="","",M321*N(F321))</f>
        <v/>
      </c>
      <c r="P321" s="13">
        <f>IF($A321="","",IF(SUMPRODUCT(MAX((Ingresos!$D$2:$D$3001=$A321)*Ingresos!$A$2:$A$3001))=0,"",SUMPRODUCT(MAX((Ingresos!$D$2:$D$3001=$A321)*Ingresos!$A$2:$A$3001))))</f>
        <v/>
      </c>
      <c r="Q321" s="11">
        <f>IF($A321="","",SUMIFS(Salidas!$E$2:$E$3001,Salidas!$B$2:$B$3001,$A321,Salidas!$D$2:$D$3001,"Venta"))</f>
        <v/>
      </c>
      <c r="R321" s="14">
        <f>IF($A321="","",IF(Q321=0,"",M321/(Q321/Resumen!$C$5)))</f>
        <v/>
      </c>
      <c r="S321" s="12">
        <f>IF($A321="","",Q321*N(F321))</f>
        <v/>
      </c>
      <c r="T321" s="11">
        <f>IF($A321="","",SUMIFS(Salidas!$E$2:$E$3001,Salidas!$B$2:$B$3001,$A321,Salidas!$D$2:$D$3001,"Merma"))</f>
        <v/>
      </c>
      <c r="U321" s="12">
        <f>IF($A321="","",N(J321)*N(F321))</f>
        <v/>
      </c>
      <c r="V321" s="12">
        <f>IF(OR($A321="",G321=""),"",Q321*(G321/1.19-N(F321)))</f>
        <v/>
      </c>
    </row>
    <row r="322">
      <c r="A322" s="7" t="n"/>
      <c r="B322" s="7" t="n"/>
      <c r="C322" s="8" t="n"/>
      <c r="D322" s="8" t="n"/>
      <c r="E322" s="8" t="n"/>
      <c r="F322" s="9" t="n"/>
      <c r="G322" s="9" t="n"/>
      <c r="H322" s="10">
        <f>IF(OR(F322="",G322=""),"",(G322/1.19-F322)/(G322/1.19))</f>
        <v/>
      </c>
      <c r="I322" s="8" t="n"/>
      <c r="J322" s="8" t="n"/>
      <c r="K322" s="11">
        <f>IF($A322="","",SUMIFS(Ingresos!$F$2:$F$3001,Ingresos!$D$2:$D$3001,$A322))</f>
        <v/>
      </c>
      <c r="L322" s="11">
        <f>IF($A322="","",SUMIFS(Salidas!$E$2:$E$3001,Salidas!$B$2:$B$3001,$A322))</f>
        <v/>
      </c>
      <c r="M322" s="11">
        <f>IF($A322="","",N(J322)+K322-L322)</f>
        <v/>
      </c>
      <c r="N322" s="11">
        <f>IF(OR($A322="",I322=""),"",IF(M322&lt;=I322,"REPONER","OK"))</f>
        <v/>
      </c>
      <c r="O322" s="12">
        <f>IF($A322="","",M322*N(F322))</f>
        <v/>
      </c>
      <c r="P322" s="13">
        <f>IF($A322="","",IF(SUMPRODUCT(MAX((Ingresos!$D$2:$D$3001=$A322)*Ingresos!$A$2:$A$3001))=0,"",SUMPRODUCT(MAX((Ingresos!$D$2:$D$3001=$A322)*Ingresos!$A$2:$A$3001))))</f>
        <v/>
      </c>
      <c r="Q322" s="11">
        <f>IF($A322="","",SUMIFS(Salidas!$E$2:$E$3001,Salidas!$B$2:$B$3001,$A322,Salidas!$D$2:$D$3001,"Venta"))</f>
        <v/>
      </c>
      <c r="R322" s="14">
        <f>IF($A322="","",IF(Q322=0,"",M322/(Q322/Resumen!$C$5)))</f>
        <v/>
      </c>
      <c r="S322" s="12">
        <f>IF($A322="","",Q322*N(F322))</f>
        <v/>
      </c>
      <c r="T322" s="11">
        <f>IF($A322="","",SUMIFS(Salidas!$E$2:$E$3001,Salidas!$B$2:$B$3001,$A322,Salidas!$D$2:$D$3001,"Merma"))</f>
        <v/>
      </c>
      <c r="U322" s="12">
        <f>IF($A322="","",N(J322)*N(F322))</f>
        <v/>
      </c>
      <c r="V322" s="12">
        <f>IF(OR($A322="",G322=""),"",Q322*(G322/1.19-N(F322)))</f>
        <v/>
      </c>
    </row>
    <row r="323">
      <c r="A323" s="7" t="n"/>
      <c r="B323" s="7" t="n"/>
      <c r="C323" s="8" t="n"/>
      <c r="D323" s="8" t="n"/>
      <c r="E323" s="8" t="n"/>
      <c r="F323" s="9" t="n"/>
      <c r="G323" s="9" t="n"/>
      <c r="H323" s="10">
        <f>IF(OR(F323="",G323=""),"",(G323/1.19-F323)/(G323/1.19))</f>
        <v/>
      </c>
      <c r="I323" s="8" t="n"/>
      <c r="J323" s="8" t="n"/>
      <c r="K323" s="11">
        <f>IF($A323="","",SUMIFS(Ingresos!$F$2:$F$3001,Ingresos!$D$2:$D$3001,$A323))</f>
        <v/>
      </c>
      <c r="L323" s="11">
        <f>IF($A323="","",SUMIFS(Salidas!$E$2:$E$3001,Salidas!$B$2:$B$3001,$A323))</f>
        <v/>
      </c>
      <c r="M323" s="11">
        <f>IF($A323="","",N(J323)+K323-L323)</f>
        <v/>
      </c>
      <c r="N323" s="11">
        <f>IF(OR($A323="",I323=""),"",IF(M323&lt;=I323,"REPONER","OK"))</f>
        <v/>
      </c>
      <c r="O323" s="12">
        <f>IF($A323="","",M323*N(F323))</f>
        <v/>
      </c>
      <c r="P323" s="13">
        <f>IF($A323="","",IF(SUMPRODUCT(MAX((Ingresos!$D$2:$D$3001=$A323)*Ingresos!$A$2:$A$3001))=0,"",SUMPRODUCT(MAX((Ingresos!$D$2:$D$3001=$A323)*Ingresos!$A$2:$A$3001))))</f>
        <v/>
      </c>
      <c r="Q323" s="11">
        <f>IF($A323="","",SUMIFS(Salidas!$E$2:$E$3001,Salidas!$B$2:$B$3001,$A323,Salidas!$D$2:$D$3001,"Venta"))</f>
        <v/>
      </c>
      <c r="R323" s="14">
        <f>IF($A323="","",IF(Q323=0,"",M323/(Q323/Resumen!$C$5)))</f>
        <v/>
      </c>
      <c r="S323" s="12">
        <f>IF($A323="","",Q323*N(F323))</f>
        <v/>
      </c>
      <c r="T323" s="11">
        <f>IF($A323="","",SUMIFS(Salidas!$E$2:$E$3001,Salidas!$B$2:$B$3001,$A323,Salidas!$D$2:$D$3001,"Merma"))</f>
        <v/>
      </c>
      <c r="U323" s="12">
        <f>IF($A323="","",N(J323)*N(F323))</f>
        <v/>
      </c>
      <c r="V323" s="12">
        <f>IF(OR($A323="",G323=""),"",Q323*(G323/1.19-N(F323)))</f>
        <v/>
      </c>
    </row>
    <row r="324">
      <c r="A324" s="7" t="n"/>
      <c r="B324" s="7" t="n"/>
      <c r="C324" s="8" t="n"/>
      <c r="D324" s="8" t="n"/>
      <c r="E324" s="8" t="n"/>
      <c r="F324" s="9" t="n"/>
      <c r="G324" s="9" t="n"/>
      <c r="H324" s="10">
        <f>IF(OR(F324="",G324=""),"",(G324/1.19-F324)/(G324/1.19))</f>
        <v/>
      </c>
      <c r="I324" s="8" t="n"/>
      <c r="J324" s="8" t="n"/>
      <c r="K324" s="11">
        <f>IF($A324="","",SUMIFS(Ingresos!$F$2:$F$3001,Ingresos!$D$2:$D$3001,$A324))</f>
        <v/>
      </c>
      <c r="L324" s="11">
        <f>IF($A324="","",SUMIFS(Salidas!$E$2:$E$3001,Salidas!$B$2:$B$3001,$A324))</f>
        <v/>
      </c>
      <c r="M324" s="11">
        <f>IF($A324="","",N(J324)+K324-L324)</f>
        <v/>
      </c>
      <c r="N324" s="11">
        <f>IF(OR($A324="",I324=""),"",IF(M324&lt;=I324,"REPONER","OK"))</f>
        <v/>
      </c>
      <c r="O324" s="12">
        <f>IF($A324="","",M324*N(F324))</f>
        <v/>
      </c>
      <c r="P324" s="13">
        <f>IF($A324="","",IF(SUMPRODUCT(MAX((Ingresos!$D$2:$D$3001=$A324)*Ingresos!$A$2:$A$3001))=0,"",SUMPRODUCT(MAX((Ingresos!$D$2:$D$3001=$A324)*Ingresos!$A$2:$A$3001))))</f>
        <v/>
      </c>
      <c r="Q324" s="11">
        <f>IF($A324="","",SUMIFS(Salidas!$E$2:$E$3001,Salidas!$B$2:$B$3001,$A324,Salidas!$D$2:$D$3001,"Venta"))</f>
        <v/>
      </c>
      <c r="R324" s="14">
        <f>IF($A324="","",IF(Q324=0,"",M324/(Q324/Resumen!$C$5)))</f>
        <v/>
      </c>
      <c r="S324" s="12">
        <f>IF($A324="","",Q324*N(F324))</f>
        <v/>
      </c>
      <c r="T324" s="11">
        <f>IF($A324="","",SUMIFS(Salidas!$E$2:$E$3001,Salidas!$B$2:$B$3001,$A324,Salidas!$D$2:$D$3001,"Merma"))</f>
        <v/>
      </c>
      <c r="U324" s="12">
        <f>IF($A324="","",N(J324)*N(F324))</f>
        <v/>
      </c>
      <c r="V324" s="12">
        <f>IF(OR($A324="",G324=""),"",Q324*(G324/1.19-N(F324)))</f>
        <v/>
      </c>
    </row>
    <row r="325">
      <c r="A325" s="7" t="n"/>
      <c r="B325" s="7" t="n"/>
      <c r="C325" s="8" t="n"/>
      <c r="D325" s="8" t="n"/>
      <c r="E325" s="8" t="n"/>
      <c r="F325" s="9" t="n"/>
      <c r="G325" s="9" t="n"/>
      <c r="H325" s="10">
        <f>IF(OR(F325="",G325=""),"",(G325/1.19-F325)/(G325/1.19))</f>
        <v/>
      </c>
      <c r="I325" s="8" t="n"/>
      <c r="J325" s="8" t="n"/>
      <c r="K325" s="11">
        <f>IF($A325="","",SUMIFS(Ingresos!$F$2:$F$3001,Ingresos!$D$2:$D$3001,$A325))</f>
        <v/>
      </c>
      <c r="L325" s="11">
        <f>IF($A325="","",SUMIFS(Salidas!$E$2:$E$3001,Salidas!$B$2:$B$3001,$A325))</f>
        <v/>
      </c>
      <c r="M325" s="11">
        <f>IF($A325="","",N(J325)+K325-L325)</f>
        <v/>
      </c>
      <c r="N325" s="11">
        <f>IF(OR($A325="",I325=""),"",IF(M325&lt;=I325,"REPONER","OK"))</f>
        <v/>
      </c>
      <c r="O325" s="12">
        <f>IF($A325="","",M325*N(F325))</f>
        <v/>
      </c>
      <c r="P325" s="13">
        <f>IF($A325="","",IF(SUMPRODUCT(MAX((Ingresos!$D$2:$D$3001=$A325)*Ingresos!$A$2:$A$3001))=0,"",SUMPRODUCT(MAX((Ingresos!$D$2:$D$3001=$A325)*Ingresos!$A$2:$A$3001))))</f>
        <v/>
      </c>
      <c r="Q325" s="11">
        <f>IF($A325="","",SUMIFS(Salidas!$E$2:$E$3001,Salidas!$B$2:$B$3001,$A325,Salidas!$D$2:$D$3001,"Venta"))</f>
        <v/>
      </c>
      <c r="R325" s="14">
        <f>IF($A325="","",IF(Q325=0,"",M325/(Q325/Resumen!$C$5)))</f>
        <v/>
      </c>
      <c r="S325" s="12">
        <f>IF($A325="","",Q325*N(F325))</f>
        <v/>
      </c>
      <c r="T325" s="11">
        <f>IF($A325="","",SUMIFS(Salidas!$E$2:$E$3001,Salidas!$B$2:$B$3001,$A325,Salidas!$D$2:$D$3001,"Merma"))</f>
        <v/>
      </c>
      <c r="U325" s="12">
        <f>IF($A325="","",N(J325)*N(F325))</f>
        <v/>
      </c>
      <c r="V325" s="12">
        <f>IF(OR($A325="",G325=""),"",Q325*(G325/1.19-N(F325)))</f>
        <v/>
      </c>
    </row>
    <row r="326">
      <c r="A326" s="7" t="n"/>
      <c r="B326" s="7" t="n"/>
      <c r="C326" s="8" t="n"/>
      <c r="D326" s="8" t="n"/>
      <c r="E326" s="8" t="n"/>
      <c r="F326" s="9" t="n"/>
      <c r="G326" s="9" t="n"/>
      <c r="H326" s="10">
        <f>IF(OR(F326="",G326=""),"",(G326/1.19-F326)/(G326/1.19))</f>
        <v/>
      </c>
      <c r="I326" s="8" t="n"/>
      <c r="J326" s="8" t="n"/>
      <c r="K326" s="11">
        <f>IF($A326="","",SUMIFS(Ingresos!$F$2:$F$3001,Ingresos!$D$2:$D$3001,$A326))</f>
        <v/>
      </c>
      <c r="L326" s="11">
        <f>IF($A326="","",SUMIFS(Salidas!$E$2:$E$3001,Salidas!$B$2:$B$3001,$A326))</f>
        <v/>
      </c>
      <c r="M326" s="11">
        <f>IF($A326="","",N(J326)+K326-L326)</f>
        <v/>
      </c>
      <c r="N326" s="11">
        <f>IF(OR($A326="",I326=""),"",IF(M326&lt;=I326,"REPONER","OK"))</f>
        <v/>
      </c>
      <c r="O326" s="12">
        <f>IF($A326="","",M326*N(F326))</f>
        <v/>
      </c>
      <c r="P326" s="13">
        <f>IF($A326="","",IF(SUMPRODUCT(MAX((Ingresos!$D$2:$D$3001=$A326)*Ingresos!$A$2:$A$3001))=0,"",SUMPRODUCT(MAX((Ingresos!$D$2:$D$3001=$A326)*Ingresos!$A$2:$A$3001))))</f>
        <v/>
      </c>
      <c r="Q326" s="11">
        <f>IF($A326="","",SUMIFS(Salidas!$E$2:$E$3001,Salidas!$B$2:$B$3001,$A326,Salidas!$D$2:$D$3001,"Venta"))</f>
        <v/>
      </c>
      <c r="R326" s="14">
        <f>IF($A326="","",IF(Q326=0,"",M326/(Q326/Resumen!$C$5)))</f>
        <v/>
      </c>
      <c r="S326" s="12">
        <f>IF($A326="","",Q326*N(F326))</f>
        <v/>
      </c>
      <c r="T326" s="11">
        <f>IF($A326="","",SUMIFS(Salidas!$E$2:$E$3001,Salidas!$B$2:$B$3001,$A326,Salidas!$D$2:$D$3001,"Merma"))</f>
        <v/>
      </c>
      <c r="U326" s="12">
        <f>IF($A326="","",N(J326)*N(F326))</f>
        <v/>
      </c>
      <c r="V326" s="12">
        <f>IF(OR($A326="",G326=""),"",Q326*(G326/1.19-N(F326)))</f>
        <v/>
      </c>
    </row>
    <row r="327">
      <c r="A327" s="7" t="n"/>
      <c r="B327" s="7" t="n"/>
      <c r="C327" s="8" t="n"/>
      <c r="D327" s="8" t="n"/>
      <c r="E327" s="8" t="n"/>
      <c r="F327" s="9" t="n"/>
      <c r="G327" s="9" t="n"/>
      <c r="H327" s="10">
        <f>IF(OR(F327="",G327=""),"",(G327/1.19-F327)/(G327/1.19))</f>
        <v/>
      </c>
      <c r="I327" s="8" t="n"/>
      <c r="J327" s="8" t="n"/>
      <c r="K327" s="11">
        <f>IF($A327="","",SUMIFS(Ingresos!$F$2:$F$3001,Ingresos!$D$2:$D$3001,$A327))</f>
        <v/>
      </c>
      <c r="L327" s="11">
        <f>IF($A327="","",SUMIFS(Salidas!$E$2:$E$3001,Salidas!$B$2:$B$3001,$A327))</f>
        <v/>
      </c>
      <c r="M327" s="11">
        <f>IF($A327="","",N(J327)+K327-L327)</f>
        <v/>
      </c>
      <c r="N327" s="11">
        <f>IF(OR($A327="",I327=""),"",IF(M327&lt;=I327,"REPONER","OK"))</f>
        <v/>
      </c>
      <c r="O327" s="12">
        <f>IF($A327="","",M327*N(F327))</f>
        <v/>
      </c>
      <c r="P327" s="13">
        <f>IF($A327="","",IF(SUMPRODUCT(MAX((Ingresos!$D$2:$D$3001=$A327)*Ingresos!$A$2:$A$3001))=0,"",SUMPRODUCT(MAX((Ingresos!$D$2:$D$3001=$A327)*Ingresos!$A$2:$A$3001))))</f>
        <v/>
      </c>
      <c r="Q327" s="11">
        <f>IF($A327="","",SUMIFS(Salidas!$E$2:$E$3001,Salidas!$B$2:$B$3001,$A327,Salidas!$D$2:$D$3001,"Venta"))</f>
        <v/>
      </c>
      <c r="R327" s="14">
        <f>IF($A327="","",IF(Q327=0,"",M327/(Q327/Resumen!$C$5)))</f>
        <v/>
      </c>
      <c r="S327" s="12">
        <f>IF($A327="","",Q327*N(F327))</f>
        <v/>
      </c>
      <c r="T327" s="11">
        <f>IF($A327="","",SUMIFS(Salidas!$E$2:$E$3001,Salidas!$B$2:$B$3001,$A327,Salidas!$D$2:$D$3001,"Merma"))</f>
        <v/>
      </c>
      <c r="U327" s="12">
        <f>IF($A327="","",N(J327)*N(F327))</f>
        <v/>
      </c>
      <c r="V327" s="12">
        <f>IF(OR($A327="",G327=""),"",Q327*(G327/1.19-N(F327)))</f>
        <v/>
      </c>
    </row>
    <row r="328">
      <c r="A328" s="7" t="n"/>
      <c r="B328" s="7" t="n"/>
      <c r="C328" s="8" t="n"/>
      <c r="D328" s="8" t="n"/>
      <c r="E328" s="8" t="n"/>
      <c r="F328" s="9" t="n"/>
      <c r="G328" s="9" t="n"/>
      <c r="H328" s="10">
        <f>IF(OR(F328="",G328=""),"",(G328/1.19-F328)/(G328/1.19))</f>
        <v/>
      </c>
      <c r="I328" s="8" t="n"/>
      <c r="J328" s="8" t="n"/>
      <c r="K328" s="11">
        <f>IF($A328="","",SUMIFS(Ingresos!$F$2:$F$3001,Ingresos!$D$2:$D$3001,$A328))</f>
        <v/>
      </c>
      <c r="L328" s="11">
        <f>IF($A328="","",SUMIFS(Salidas!$E$2:$E$3001,Salidas!$B$2:$B$3001,$A328))</f>
        <v/>
      </c>
      <c r="M328" s="11">
        <f>IF($A328="","",N(J328)+K328-L328)</f>
        <v/>
      </c>
      <c r="N328" s="11">
        <f>IF(OR($A328="",I328=""),"",IF(M328&lt;=I328,"REPONER","OK"))</f>
        <v/>
      </c>
      <c r="O328" s="12">
        <f>IF($A328="","",M328*N(F328))</f>
        <v/>
      </c>
      <c r="P328" s="13">
        <f>IF($A328="","",IF(SUMPRODUCT(MAX((Ingresos!$D$2:$D$3001=$A328)*Ingresos!$A$2:$A$3001))=0,"",SUMPRODUCT(MAX((Ingresos!$D$2:$D$3001=$A328)*Ingresos!$A$2:$A$3001))))</f>
        <v/>
      </c>
      <c r="Q328" s="11">
        <f>IF($A328="","",SUMIFS(Salidas!$E$2:$E$3001,Salidas!$B$2:$B$3001,$A328,Salidas!$D$2:$D$3001,"Venta"))</f>
        <v/>
      </c>
      <c r="R328" s="14">
        <f>IF($A328="","",IF(Q328=0,"",M328/(Q328/Resumen!$C$5)))</f>
        <v/>
      </c>
      <c r="S328" s="12">
        <f>IF($A328="","",Q328*N(F328))</f>
        <v/>
      </c>
      <c r="T328" s="11">
        <f>IF($A328="","",SUMIFS(Salidas!$E$2:$E$3001,Salidas!$B$2:$B$3001,$A328,Salidas!$D$2:$D$3001,"Merma"))</f>
        <v/>
      </c>
      <c r="U328" s="12">
        <f>IF($A328="","",N(J328)*N(F328))</f>
        <v/>
      </c>
      <c r="V328" s="12">
        <f>IF(OR($A328="",G328=""),"",Q328*(G328/1.19-N(F328)))</f>
        <v/>
      </c>
    </row>
    <row r="329">
      <c r="A329" s="7" t="n"/>
      <c r="B329" s="7" t="n"/>
      <c r="C329" s="8" t="n"/>
      <c r="D329" s="8" t="n"/>
      <c r="E329" s="8" t="n"/>
      <c r="F329" s="9" t="n"/>
      <c r="G329" s="9" t="n"/>
      <c r="H329" s="10">
        <f>IF(OR(F329="",G329=""),"",(G329/1.19-F329)/(G329/1.19))</f>
        <v/>
      </c>
      <c r="I329" s="8" t="n"/>
      <c r="J329" s="8" t="n"/>
      <c r="K329" s="11">
        <f>IF($A329="","",SUMIFS(Ingresos!$F$2:$F$3001,Ingresos!$D$2:$D$3001,$A329))</f>
        <v/>
      </c>
      <c r="L329" s="11">
        <f>IF($A329="","",SUMIFS(Salidas!$E$2:$E$3001,Salidas!$B$2:$B$3001,$A329))</f>
        <v/>
      </c>
      <c r="M329" s="11">
        <f>IF($A329="","",N(J329)+K329-L329)</f>
        <v/>
      </c>
      <c r="N329" s="11">
        <f>IF(OR($A329="",I329=""),"",IF(M329&lt;=I329,"REPONER","OK"))</f>
        <v/>
      </c>
      <c r="O329" s="12">
        <f>IF($A329="","",M329*N(F329))</f>
        <v/>
      </c>
      <c r="P329" s="13">
        <f>IF($A329="","",IF(SUMPRODUCT(MAX((Ingresos!$D$2:$D$3001=$A329)*Ingresos!$A$2:$A$3001))=0,"",SUMPRODUCT(MAX((Ingresos!$D$2:$D$3001=$A329)*Ingresos!$A$2:$A$3001))))</f>
        <v/>
      </c>
      <c r="Q329" s="11">
        <f>IF($A329="","",SUMIFS(Salidas!$E$2:$E$3001,Salidas!$B$2:$B$3001,$A329,Salidas!$D$2:$D$3001,"Venta"))</f>
        <v/>
      </c>
      <c r="R329" s="14">
        <f>IF($A329="","",IF(Q329=0,"",M329/(Q329/Resumen!$C$5)))</f>
        <v/>
      </c>
      <c r="S329" s="12">
        <f>IF($A329="","",Q329*N(F329))</f>
        <v/>
      </c>
      <c r="T329" s="11">
        <f>IF($A329="","",SUMIFS(Salidas!$E$2:$E$3001,Salidas!$B$2:$B$3001,$A329,Salidas!$D$2:$D$3001,"Merma"))</f>
        <v/>
      </c>
      <c r="U329" s="12">
        <f>IF($A329="","",N(J329)*N(F329))</f>
        <v/>
      </c>
      <c r="V329" s="12">
        <f>IF(OR($A329="",G329=""),"",Q329*(G329/1.19-N(F329)))</f>
        <v/>
      </c>
    </row>
    <row r="330">
      <c r="A330" s="7" t="n"/>
      <c r="B330" s="7" t="n"/>
      <c r="C330" s="8" t="n"/>
      <c r="D330" s="8" t="n"/>
      <c r="E330" s="8" t="n"/>
      <c r="F330" s="9" t="n"/>
      <c r="G330" s="9" t="n"/>
      <c r="H330" s="10">
        <f>IF(OR(F330="",G330=""),"",(G330/1.19-F330)/(G330/1.19))</f>
        <v/>
      </c>
      <c r="I330" s="8" t="n"/>
      <c r="J330" s="8" t="n"/>
      <c r="K330" s="11">
        <f>IF($A330="","",SUMIFS(Ingresos!$F$2:$F$3001,Ingresos!$D$2:$D$3001,$A330))</f>
        <v/>
      </c>
      <c r="L330" s="11">
        <f>IF($A330="","",SUMIFS(Salidas!$E$2:$E$3001,Salidas!$B$2:$B$3001,$A330))</f>
        <v/>
      </c>
      <c r="M330" s="11">
        <f>IF($A330="","",N(J330)+K330-L330)</f>
        <v/>
      </c>
      <c r="N330" s="11">
        <f>IF(OR($A330="",I330=""),"",IF(M330&lt;=I330,"REPONER","OK"))</f>
        <v/>
      </c>
      <c r="O330" s="12">
        <f>IF($A330="","",M330*N(F330))</f>
        <v/>
      </c>
      <c r="P330" s="13">
        <f>IF($A330="","",IF(SUMPRODUCT(MAX((Ingresos!$D$2:$D$3001=$A330)*Ingresos!$A$2:$A$3001))=0,"",SUMPRODUCT(MAX((Ingresos!$D$2:$D$3001=$A330)*Ingresos!$A$2:$A$3001))))</f>
        <v/>
      </c>
      <c r="Q330" s="11">
        <f>IF($A330="","",SUMIFS(Salidas!$E$2:$E$3001,Salidas!$B$2:$B$3001,$A330,Salidas!$D$2:$D$3001,"Venta"))</f>
        <v/>
      </c>
      <c r="R330" s="14">
        <f>IF($A330="","",IF(Q330=0,"",M330/(Q330/Resumen!$C$5)))</f>
        <v/>
      </c>
      <c r="S330" s="12">
        <f>IF($A330="","",Q330*N(F330))</f>
        <v/>
      </c>
      <c r="T330" s="11">
        <f>IF($A330="","",SUMIFS(Salidas!$E$2:$E$3001,Salidas!$B$2:$B$3001,$A330,Salidas!$D$2:$D$3001,"Merma"))</f>
        <v/>
      </c>
      <c r="U330" s="12">
        <f>IF($A330="","",N(J330)*N(F330))</f>
        <v/>
      </c>
      <c r="V330" s="12">
        <f>IF(OR($A330="",G330=""),"",Q330*(G330/1.19-N(F330)))</f>
        <v/>
      </c>
    </row>
    <row r="331">
      <c r="A331" s="7" t="n"/>
      <c r="B331" s="7" t="n"/>
      <c r="C331" s="8" t="n"/>
      <c r="D331" s="8" t="n"/>
      <c r="E331" s="8" t="n"/>
      <c r="F331" s="9" t="n"/>
      <c r="G331" s="9" t="n"/>
      <c r="H331" s="10">
        <f>IF(OR(F331="",G331=""),"",(G331/1.19-F331)/(G331/1.19))</f>
        <v/>
      </c>
      <c r="I331" s="8" t="n"/>
      <c r="J331" s="8" t="n"/>
      <c r="K331" s="11">
        <f>IF($A331="","",SUMIFS(Ingresos!$F$2:$F$3001,Ingresos!$D$2:$D$3001,$A331))</f>
        <v/>
      </c>
      <c r="L331" s="11">
        <f>IF($A331="","",SUMIFS(Salidas!$E$2:$E$3001,Salidas!$B$2:$B$3001,$A331))</f>
        <v/>
      </c>
      <c r="M331" s="11">
        <f>IF($A331="","",N(J331)+K331-L331)</f>
        <v/>
      </c>
      <c r="N331" s="11">
        <f>IF(OR($A331="",I331=""),"",IF(M331&lt;=I331,"REPONER","OK"))</f>
        <v/>
      </c>
      <c r="O331" s="12">
        <f>IF($A331="","",M331*N(F331))</f>
        <v/>
      </c>
      <c r="P331" s="13">
        <f>IF($A331="","",IF(SUMPRODUCT(MAX((Ingresos!$D$2:$D$3001=$A331)*Ingresos!$A$2:$A$3001))=0,"",SUMPRODUCT(MAX((Ingresos!$D$2:$D$3001=$A331)*Ingresos!$A$2:$A$3001))))</f>
        <v/>
      </c>
      <c r="Q331" s="11">
        <f>IF($A331="","",SUMIFS(Salidas!$E$2:$E$3001,Salidas!$B$2:$B$3001,$A331,Salidas!$D$2:$D$3001,"Venta"))</f>
        <v/>
      </c>
      <c r="R331" s="14">
        <f>IF($A331="","",IF(Q331=0,"",M331/(Q331/Resumen!$C$5)))</f>
        <v/>
      </c>
      <c r="S331" s="12">
        <f>IF($A331="","",Q331*N(F331))</f>
        <v/>
      </c>
      <c r="T331" s="11">
        <f>IF($A331="","",SUMIFS(Salidas!$E$2:$E$3001,Salidas!$B$2:$B$3001,$A331,Salidas!$D$2:$D$3001,"Merma"))</f>
        <v/>
      </c>
      <c r="U331" s="12">
        <f>IF($A331="","",N(J331)*N(F331))</f>
        <v/>
      </c>
      <c r="V331" s="12">
        <f>IF(OR($A331="",G331=""),"",Q331*(G331/1.19-N(F331)))</f>
        <v/>
      </c>
    </row>
    <row r="332">
      <c r="A332" s="7" t="n"/>
      <c r="B332" s="7" t="n"/>
      <c r="C332" s="8" t="n"/>
      <c r="D332" s="8" t="n"/>
      <c r="E332" s="8" t="n"/>
      <c r="F332" s="9" t="n"/>
      <c r="G332" s="9" t="n"/>
      <c r="H332" s="10">
        <f>IF(OR(F332="",G332=""),"",(G332/1.19-F332)/(G332/1.19))</f>
        <v/>
      </c>
      <c r="I332" s="8" t="n"/>
      <c r="J332" s="8" t="n"/>
      <c r="K332" s="11">
        <f>IF($A332="","",SUMIFS(Ingresos!$F$2:$F$3001,Ingresos!$D$2:$D$3001,$A332))</f>
        <v/>
      </c>
      <c r="L332" s="11">
        <f>IF($A332="","",SUMIFS(Salidas!$E$2:$E$3001,Salidas!$B$2:$B$3001,$A332))</f>
        <v/>
      </c>
      <c r="M332" s="11">
        <f>IF($A332="","",N(J332)+K332-L332)</f>
        <v/>
      </c>
      <c r="N332" s="11">
        <f>IF(OR($A332="",I332=""),"",IF(M332&lt;=I332,"REPONER","OK"))</f>
        <v/>
      </c>
      <c r="O332" s="12">
        <f>IF($A332="","",M332*N(F332))</f>
        <v/>
      </c>
      <c r="P332" s="13">
        <f>IF($A332="","",IF(SUMPRODUCT(MAX((Ingresos!$D$2:$D$3001=$A332)*Ingresos!$A$2:$A$3001))=0,"",SUMPRODUCT(MAX((Ingresos!$D$2:$D$3001=$A332)*Ingresos!$A$2:$A$3001))))</f>
        <v/>
      </c>
      <c r="Q332" s="11">
        <f>IF($A332="","",SUMIFS(Salidas!$E$2:$E$3001,Salidas!$B$2:$B$3001,$A332,Salidas!$D$2:$D$3001,"Venta"))</f>
        <v/>
      </c>
      <c r="R332" s="14">
        <f>IF($A332="","",IF(Q332=0,"",M332/(Q332/Resumen!$C$5)))</f>
        <v/>
      </c>
      <c r="S332" s="12">
        <f>IF($A332="","",Q332*N(F332))</f>
        <v/>
      </c>
      <c r="T332" s="11">
        <f>IF($A332="","",SUMIFS(Salidas!$E$2:$E$3001,Salidas!$B$2:$B$3001,$A332,Salidas!$D$2:$D$3001,"Merma"))</f>
        <v/>
      </c>
      <c r="U332" s="12">
        <f>IF($A332="","",N(J332)*N(F332))</f>
        <v/>
      </c>
      <c r="V332" s="12">
        <f>IF(OR($A332="",G332=""),"",Q332*(G332/1.19-N(F332)))</f>
        <v/>
      </c>
    </row>
    <row r="333">
      <c r="A333" s="7" t="n"/>
      <c r="B333" s="7" t="n"/>
      <c r="C333" s="8" t="n"/>
      <c r="D333" s="8" t="n"/>
      <c r="E333" s="8" t="n"/>
      <c r="F333" s="9" t="n"/>
      <c r="G333" s="9" t="n"/>
      <c r="H333" s="10">
        <f>IF(OR(F333="",G333=""),"",(G333/1.19-F333)/(G333/1.19))</f>
        <v/>
      </c>
      <c r="I333" s="8" t="n"/>
      <c r="J333" s="8" t="n"/>
      <c r="K333" s="11">
        <f>IF($A333="","",SUMIFS(Ingresos!$F$2:$F$3001,Ingresos!$D$2:$D$3001,$A333))</f>
        <v/>
      </c>
      <c r="L333" s="11">
        <f>IF($A333="","",SUMIFS(Salidas!$E$2:$E$3001,Salidas!$B$2:$B$3001,$A333))</f>
        <v/>
      </c>
      <c r="M333" s="11">
        <f>IF($A333="","",N(J333)+K333-L333)</f>
        <v/>
      </c>
      <c r="N333" s="11">
        <f>IF(OR($A333="",I333=""),"",IF(M333&lt;=I333,"REPONER","OK"))</f>
        <v/>
      </c>
      <c r="O333" s="12">
        <f>IF($A333="","",M333*N(F333))</f>
        <v/>
      </c>
      <c r="P333" s="13">
        <f>IF($A333="","",IF(SUMPRODUCT(MAX((Ingresos!$D$2:$D$3001=$A333)*Ingresos!$A$2:$A$3001))=0,"",SUMPRODUCT(MAX((Ingresos!$D$2:$D$3001=$A333)*Ingresos!$A$2:$A$3001))))</f>
        <v/>
      </c>
      <c r="Q333" s="11">
        <f>IF($A333="","",SUMIFS(Salidas!$E$2:$E$3001,Salidas!$B$2:$B$3001,$A333,Salidas!$D$2:$D$3001,"Venta"))</f>
        <v/>
      </c>
      <c r="R333" s="14">
        <f>IF($A333="","",IF(Q333=0,"",M333/(Q333/Resumen!$C$5)))</f>
        <v/>
      </c>
      <c r="S333" s="12">
        <f>IF($A333="","",Q333*N(F333))</f>
        <v/>
      </c>
      <c r="T333" s="11">
        <f>IF($A333="","",SUMIFS(Salidas!$E$2:$E$3001,Salidas!$B$2:$B$3001,$A333,Salidas!$D$2:$D$3001,"Merma"))</f>
        <v/>
      </c>
      <c r="U333" s="12">
        <f>IF($A333="","",N(J333)*N(F333))</f>
        <v/>
      </c>
      <c r="V333" s="12">
        <f>IF(OR($A333="",G333=""),"",Q333*(G333/1.19-N(F333)))</f>
        <v/>
      </c>
    </row>
    <row r="334">
      <c r="A334" s="7" t="n"/>
      <c r="B334" s="7" t="n"/>
      <c r="C334" s="8" t="n"/>
      <c r="D334" s="8" t="n"/>
      <c r="E334" s="8" t="n"/>
      <c r="F334" s="9" t="n"/>
      <c r="G334" s="9" t="n"/>
      <c r="H334" s="10">
        <f>IF(OR(F334="",G334=""),"",(G334/1.19-F334)/(G334/1.19))</f>
        <v/>
      </c>
      <c r="I334" s="8" t="n"/>
      <c r="J334" s="8" t="n"/>
      <c r="K334" s="11">
        <f>IF($A334="","",SUMIFS(Ingresos!$F$2:$F$3001,Ingresos!$D$2:$D$3001,$A334))</f>
        <v/>
      </c>
      <c r="L334" s="11">
        <f>IF($A334="","",SUMIFS(Salidas!$E$2:$E$3001,Salidas!$B$2:$B$3001,$A334))</f>
        <v/>
      </c>
      <c r="M334" s="11">
        <f>IF($A334="","",N(J334)+K334-L334)</f>
        <v/>
      </c>
      <c r="N334" s="11">
        <f>IF(OR($A334="",I334=""),"",IF(M334&lt;=I334,"REPONER","OK"))</f>
        <v/>
      </c>
      <c r="O334" s="12">
        <f>IF($A334="","",M334*N(F334))</f>
        <v/>
      </c>
      <c r="P334" s="13">
        <f>IF($A334="","",IF(SUMPRODUCT(MAX((Ingresos!$D$2:$D$3001=$A334)*Ingresos!$A$2:$A$3001))=0,"",SUMPRODUCT(MAX((Ingresos!$D$2:$D$3001=$A334)*Ingresos!$A$2:$A$3001))))</f>
        <v/>
      </c>
      <c r="Q334" s="11">
        <f>IF($A334="","",SUMIFS(Salidas!$E$2:$E$3001,Salidas!$B$2:$B$3001,$A334,Salidas!$D$2:$D$3001,"Venta"))</f>
        <v/>
      </c>
      <c r="R334" s="14">
        <f>IF($A334="","",IF(Q334=0,"",M334/(Q334/Resumen!$C$5)))</f>
        <v/>
      </c>
      <c r="S334" s="12">
        <f>IF($A334="","",Q334*N(F334))</f>
        <v/>
      </c>
      <c r="T334" s="11">
        <f>IF($A334="","",SUMIFS(Salidas!$E$2:$E$3001,Salidas!$B$2:$B$3001,$A334,Salidas!$D$2:$D$3001,"Merma"))</f>
        <v/>
      </c>
      <c r="U334" s="12">
        <f>IF($A334="","",N(J334)*N(F334))</f>
        <v/>
      </c>
      <c r="V334" s="12">
        <f>IF(OR($A334="",G334=""),"",Q334*(G334/1.19-N(F334)))</f>
        <v/>
      </c>
    </row>
    <row r="335">
      <c r="A335" s="7" t="n"/>
      <c r="B335" s="7" t="n"/>
      <c r="C335" s="8" t="n"/>
      <c r="D335" s="8" t="n"/>
      <c r="E335" s="8" t="n"/>
      <c r="F335" s="9" t="n"/>
      <c r="G335" s="9" t="n"/>
      <c r="H335" s="10">
        <f>IF(OR(F335="",G335=""),"",(G335/1.19-F335)/(G335/1.19))</f>
        <v/>
      </c>
      <c r="I335" s="8" t="n"/>
      <c r="J335" s="8" t="n"/>
      <c r="K335" s="11">
        <f>IF($A335="","",SUMIFS(Ingresos!$F$2:$F$3001,Ingresos!$D$2:$D$3001,$A335))</f>
        <v/>
      </c>
      <c r="L335" s="11">
        <f>IF($A335="","",SUMIFS(Salidas!$E$2:$E$3001,Salidas!$B$2:$B$3001,$A335))</f>
        <v/>
      </c>
      <c r="M335" s="11">
        <f>IF($A335="","",N(J335)+K335-L335)</f>
        <v/>
      </c>
      <c r="N335" s="11">
        <f>IF(OR($A335="",I335=""),"",IF(M335&lt;=I335,"REPONER","OK"))</f>
        <v/>
      </c>
      <c r="O335" s="12">
        <f>IF($A335="","",M335*N(F335))</f>
        <v/>
      </c>
      <c r="P335" s="13">
        <f>IF($A335="","",IF(SUMPRODUCT(MAX((Ingresos!$D$2:$D$3001=$A335)*Ingresos!$A$2:$A$3001))=0,"",SUMPRODUCT(MAX((Ingresos!$D$2:$D$3001=$A335)*Ingresos!$A$2:$A$3001))))</f>
        <v/>
      </c>
      <c r="Q335" s="11">
        <f>IF($A335="","",SUMIFS(Salidas!$E$2:$E$3001,Salidas!$B$2:$B$3001,$A335,Salidas!$D$2:$D$3001,"Venta"))</f>
        <v/>
      </c>
      <c r="R335" s="14">
        <f>IF($A335="","",IF(Q335=0,"",M335/(Q335/Resumen!$C$5)))</f>
        <v/>
      </c>
      <c r="S335" s="12">
        <f>IF($A335="","",Q335*N(F335))</f>
        <v/>
      </c>
      <c r="T335" s="11">
        <f>IF($A335="","",SUMIFS(Salidas!$E$2:$E$3001,Salidas!$B$2:$B$3001,$A335,Salidas!$D$2:$D$3001,"Merma"))</f>
        <v/>
      </c>
      <c r="U335" s="12">
        <f>IF($A335="","",N(J335)*N(F335))</f>
        <v/>
      </c>
      <c r="V335" s="12">
        <f>IF(OR($A335="",G335=""),"",Q335*(G335/1.19-N(F335)))</f>
        <v/>
      </c>
    </row>
    <row r="336">
      <c r="A336" s="7" t="n"/>
      <c r="B336" s="7" t="n"/>
      <c r="C336" s="8" t="n"/>
      <c r="D336" s="8" t="n"/>
      <c r="E336" s="8" t="n"/>
      <c r="F336" s="9" t="n"/>
      <c r="G336" s="9" t="n"/>
      <c r="H336" s="10">
        <f>IF(OR(F336="",G336=""),"",(G336/1.19-F336)/(G336/1.19))</f>
        <v/>
      </c>
      <c r="I336" s="8" t="n"/>
      <c r="J336" s="8" t="n"/>
      <c r="K336" s="11">
        <f>IF($A336="","",SUMIFS(Ingresos!$F$2:$F$3001,Ingresos!$D$2:$D$3001,$A336))</f>
        <v/>
      </c>
      <c r="L336" s="11">
        <f>IF($A336="","",SUMIFS(Salidas!$E$2:$E$3001,Salidas!$B$2:$B$3001,$A336))</f>
        <v/>
      </c>
      <c r="M336" s="11">
        <f>IF($A336="","",N(J336)+K336-L336)</f>
        <v/>
      </c>
      <c r="N336" s="11">
        <f>IF(OR($A336="",I336=""),"",IF(M336&lt;=I336,"REPONER","OK"))</f>
        <v/>
      </c>
      <c r="O336" s="12">
        <f>IF($A336="","",M336*N(F336))</f>
        <v/>
      </c>
      <c r="P336" s="13">
        <f>IF($A336="","",IF(SUMPRODUCT(MAX((Ingresos!$D$2:$D$3001=$A336)*Ingresos!$A$2:$A$3001))=0,"",SUMPRODUCT(MAX((Ingresos!$D$2:$D$3001=$A336)*Ingresos!$A$2:$A$3001))))</f>
        <v/>
      </c>
      <c r="Q336" s="11">
        <f>IF($A336="","",SUMIFS(Salidas!$E$2:$E$3001,Salidas!$B$2:$B$3001,$A336,Salidas!$D$2:$D$3001,"Venta"))</f>
        <v/>
      </c>
      <c r="R336" s="14">
        <f>IF($A336="","",IF(Q336=0,"",M336/(Q336/Resumen!$C$5)))</f>
        <v/>
      </c>
      <c r="S336" s="12">
        <f>IF($A336="","",Q336*N(F336))</f>
        <v/>
      </c>
      <c r="T336" s="11">
        <f>IF($A336="","",SUMIFS(Salidas!$E$2:$E$3001,Salidas!$B$2:$B$3001,$A336,Salidas!$D$2:$D$3001,"Merma"))</f>
        <v/>
      </c>
      <c r="U336" s="12">
        <f>IF($A336="","",N(J336)*N(F336))</f>
        <v/>
      </c>
      <c r="V336" s="12">
        <f>IF(OR($A336="",G336=""),"",Q336*(G336/1.19-N(F336)))</f>
        <v/>
      </c>
    </row>
    <row r="337">
      <c r="A337" s="7" t="n"/>
      <c r="B337" s="7" t="n"/>
      <c r="C337" s="8" t="n"/>
      <c r="D337" s="8" t="n"/>
      <c r="E337" s="8" t="n"/>
      <c r="F337" s="9" t="n"/>
      <c r="G337" s="9" t="n"/>
      <c r="H337" s="10">
        <f>IF(OR(F337="",G337=""),"",(G337/1.19-F337)/(G337/1.19))</f>
        <v/>
      </c>
      <c r="I337" s="8" t="n"/>
      <c r="J337" s="8" t="n"/>
      <c r="K337" s="11">
        <f>IF($A337="","",SUMIFS(Ingresos!$F$2:$F$3001,Ingresos!$D$2:$D$3001,$A337))</f>
        <v/>
      </c>
      <c r="L337" s="11">
        <f>IF($A337="","",SUMIFS(Salidas!$E$2:$E$3001,Salidas!$B$2:$B$3001,$A337))</f>
        <v/>
      </c>
      <c r="M337" s="11">
        <f>IF($A337="","",N(J337)+K337-L337)</f>
        <v/>
      </c>
      <c r="N337" s="11">
        <f>IF(OR($A337="",I337=""),"",IF(M337&lt;=I337,"REPONER","OK"))</f>
        <v/>
      </c>
      <c r="O337" s="12">
        <f>IF($A337="","",M337*N(F337))</f>
        <v/>
      </c>
      <c r="P337" s="13">
        <f>IF($A337="","",IF(SUMPRODUCT(MAX((Ingresos!$D$2:$D$3001=$A337)*Ingresos!$A$2:$A$3001))=0,"",SUMPRODUCT(MAX((Ingresos!$D$2:$D$3001=$A337)*Ingresos!$A$2:$A$3001))))</f>
        <v/>
      </c>
      <c r="Q337" s="11">
        <f>IF($A337="","",SUMIFS(Salidas!$E$2:$E$3001,Salidas!$B$2:$B$3001,$A337,Salidas!$D$2:$D$3001,"Venta"))</f>
        <v/>
      </c>
      <c r="R337" s="14">
        <f>IF($A337="","",IF(Q337=0,"",M337/(Q337/Resumen!$C$5)))</f>
        <v/>
      </c>
      <c r="S337" s="12">
        <f>IF($A337="","",Q337*N(F337))</f>
        <v/>
      </c>
      <c r="T337" s="11">
        <f>IF($A337="","",SUMIFS(Salidas!$E$2:$E$3001,Salidas!$B$2:$B$3001,$A337,Salidas!$D$2:$D$3001,"Merma"))</f>
        <v/>
      </c>
      <c r="U337" s="12">
        <f>IF($A337="","",N(J337)*N(F337))</f>
        <v/>
      </c>
      <c r="V337" s="12">
        <f>IF(OR($A337="",G337=""),"",Q337*(G337/1.19-N(F337)))</f>
        <v/>
      </c>
    </row>
    <row r="338">
      <c r="A338" s="7" t="n"/>
      <c r="B338" s="7" t="n"/>
      <c r="C338" s="8" t="n"/>
      <c r="D338" s="8" t="n"/>
      <c r="E338" s="8" t="n"/>
      <c r="F338" s="9" t="n"/>
      <c r="G338" s="9" t="n"/>
      <c r="H338" s="10">
        <f>IF(OR(F338="",G338=""),"",(G338/1.19-F338)/(G338/1.19))</f>
        <v/>
      </c>
      <c r="I338" s="8" t="n"/>
      <c r="J338" s="8" t="n"/>
      <c r="K338" s="11">
        <f>IF($A338="","",SUMIFS(Ingresos!$F$2:$F$3001,Ingresos!$D$2:$D$3001,$A338))</f>
        <v/>
      </c>
      <c r="L338" s="11">
        <f>IF($A338="","",SUMIFS(Salidas!$E$2:$E$3001,Salidas!$B$2:$B$3001,$A338))</f>
        <v/>
      </c>
      <c r="M338" s="11">
        <f>IF($A338="","",N(J338)+K338-L338)</f>
        <v/>
      </c>
      <c r="N338" s="11">
        <f>IF(OR($A338="",I338=""),"",IF(M338&lt;=I338,"REPONER","OK"))</f>
        <v/>
      </c>
      <c r="O338" s="12">
        <f>IF($A338="","",M338*N(F338))</f>
        <v/>
      </c>
      <c r="P338" s="13">
        <f>IF($A338="","",IF(SUMPRODUCT(MAX((Ingresos!$D$2:$D$3001=$A338)*Ingresos!$A$2:$A$3001))=0,"",SUMPRODUCT(MAX((Ingresos!$D$2:$D$3001=$A338)*Ingresos!$A$2:$A$3001))))</f>
        <v/>
      </c>
      <c r="Q338" s="11">
        <f>IF($A338="","",SUMIFS(Salidas!$E$2:$E$3001,Salidas!$B$2:$B$3001,$A338,Salidas!$D$2:$D$3001,"Venta"))</f>
        <v/>
      </c>
      <c r="R338" s="14">
        <f>IF($A338="","",IF(Q338=0,"",M338/(Q338/Resumen!$C$5)))</f>
        <v/>
      </c>
      <c r="S338" s="12">
        <f>IF($A338="","",Q338*N(F338))</f>
        <v/>
      </c>
      <c r="T338" s="11">
        <f>IF($A338="","",SUMIFS(Salidas!$E$2:$E$3001,Salidas!$B$2:$B$3001,$A338,Salidas!$D$2:$D$3001,"Merma"))</f>
        <v/>
      </c>
      <c r="U338" s="12">
        <f>IF($A338="","",N(J338)*N(F338))</f>
        <v/>
      </c>
      <c r="V338" s="12">
        <f>IF(OR($A338="",G338=""),"",Q338*(G338/1.19-N(F338)))</f>
        <v/>
      </c>
    </row>
    <row r="339">
      <c r="A339" s="7" t="n"/>
      <c r="B339" s="7" t="n"/>
      <c r="C339" s="8" t="n"/>
      <c r="D339" s="8" t="n"/>
      <c r="E339" s="8" t="n"/>
      <c r="F339" s="9" t="n"/>
      <c r="G339" s="9" t="n"/>
      <c r="H339" s="10">
        <f>IF(OR(F339="",G339=""),"",(G339/1.19-F339)/(G339/1.19))</f>
        <v/>
      </c>
      <c r="I339" s="8" t="n"/>
      <c r="J339" s="8" t="n"/>
      <c r="K339" s="11">
        <f>IF($A339="","",SUMIFS(Ingresos!$F$2:$F$3001,Ingresos!$D$2:$D$3001,$A339))</f>
        <v/>
      </c>
      <c r="L339" s="11">
        <f>IF($A339="","",SUMIFS(Salidas!$E$2:$E$3001,Salidas!$B$2:$B$3001,$A339))</f>
        <v/>
      </c>
      <c r="M339" s="11">
        <f>IF($A339="","",N(J339)+K339-L339)</f>
        <v/>
      </c>
      <c r="N339" s="11">
        <f>IF(OR($A339="",I339=""),"",IF(M339&lt;=I339,"REPONER","OK"))</f>
        <v/>
      </c>
      <c r="O339" s="12">
        <f>IF($A339="","",M339*N(F339))</f>
        <v/>
      </c>
      <c r="P339" s="13">
        <f>IF($A339="","",IF(SUMPRODUCT(MAX((Ingresos!$D$2:$D$3001=$A339)*Ingresos!$A$2:$A$3001))=0,"",SUMPRODUCT(MAX((Ingresos!$D$2:$D$3001=$A339)*Ingresos!$A$2:$A$3001))))</f>
        <v/>
      </c>
      <c r="Q339" s="11">
        <f>IF($A339="","",SUMIFS(Salidas!$E$2:$E$3001,Salidas!$B$2:$B$3001,$A339,Salidas!$D$2:$D$3001,"Venta"))</f>
        <v/>
      </c>
      <c r="R339" s="14">
        <f>IF($A339="","",IF(Q339=0,"",M339/(Q339/Resumen!$C$5)))</f>
        <v/>
      </c>
      <c r="S339" s="12">
        <f>IF($A339="","",Q339*N(F339))</f>
        <v/>
      </c>
      <c r="T339" s="11">
        <f>IF($A339="","",SUMIFS(Salidas!$E$2:$E$3001,Salidas!$B$2:$B$3001,$A339,Salidas!$D$2:$D$3001,"Merma"))</f>
        <v/>
      </c>
      <c r="U339" s="12">
        <f>IF($A339="","",N(J339)*N(F339))</f>
        <v/>
      </c>
      <c r="V339" s="12">
        <f>IF(OR($A339="",G339=""),"",Q339*(G339/1.19-N(F339)))</f>
        <v/>
      </c>
    </row>
    <row r="340">
      <c r="A340" s="7" t="n"/>
      <c r="B340" s="7" t="n"/>
      <c r="C340" s="8" t="n"/>
      <c r="D340" s="8" t="n"/>
      <c r="E340" s="8" t="n"/>
      <c r="F340" s="9" t="n"/>
      <c r="G340" s="9" t="n"/>
      <c r="H340" s="10">
        <f>IF(OR(F340="",G340=""),"",(G340/1.19-F340)/(G340/1.19))</f>
        <v/>
      </c>
      <c r="I340" s="8" t="n"/>
      <c r="J340" s="8" t="n"/>
      <c r="K340" s="11">
        <f>IF($A340="","",SUMIFS(Ingresos!$F$2:$F$3001,Ingresos!$D$2:$D$3001,$A340))</f>
        <v/>
      </c>
      <c r="L340" s="11">
        <f>IF($A340="","",SUMIFS(Salidas!$E$2:$E$3001,Salidas!$B$2:$B$3001,$A340))</f>
        <v/>
      </c>
      <c r="M340" s="11">
        <f>IF($A340="","",N(J340)+K340-L340)</f>
        <v/>
      </c>
      <c r="N340" s="11">
        <f>IF(OR($A340="",I340=""),"",IF(M340&lt;=I340,"REPONER","OK"))</f>
        <v/>
      </c>
      <c r="O340" s="12">
        <f>IF($A340="","",M340*N(F340))</f>
        <v/>
      </c>
      <c r="P340" s="13">
        <f>IF($A340="","",IF(SUMPRODUCT(MAX((Ingresos!$D$2:$D$3001=$A340)*Ingresos!$A$2:$A$3001))=0,"",SUMPRODUCT(MAX((Ingresos!$D$2:$D$3001=$A340)*Ingresos!$A$2:$A$3001))))</f>
        <v/>
      </c>
      <c r="Q340" s="11">
        <f>IF($A340="","",SUMIFS(Salidas!$E$2:$E$3001,Salidas!$B$2:$B$3001,$A340,Salidas!$D$2:$D$3001,"Venta"))</f>
        <v/>
      </c>
      <c r="R340" s="14">
        <f>IF($A340="","",IF(Q340=0,"",M340/(Q340/Resumen!$C$5)))</f>
        <v/>
      </c>
      <c r="S340" s="12">
        <f>IF($A340="","",Q340*N(F340))</f>
        <v/>
      </c>
      <c r="T340" s="11">
        <f>IF($A340="","",SUMIFS(Salidas!$E$2:$E$3001,Salidas!$B$2:$B$3001,$A340,Salidas!$D$2:$D$3001,"Merma"))</f>
        <v/>
      </c>
      <c r="U340" s="12">
        <f>IF($A340="","",N(J340)*N(F340))</f>
        <v/>
      </c>
      <c r="V340" s="12">
        <f>IF(OR($A340="",G340=""),"",Q340*(G340/1.19-N(F340)))</f>
        <v/>
      </c>
    </row>
    <row r="341">
      <c r="A341" s="7" t="n"/>
      <c r="B341" s="7" t="n"/>
      <c r="C341" s="8" t="n"/>
      <c r="D341" s="8" t="n"/>
      <c r="E341" s="8" t="n"/>
      <c r="F341" s="9" t="n"/>
      <c r="G341" s="9" t="n"/>
      <c r="H341" s="10">
        <f>IF(OR(F341="",G341=""),"",(G341/1.19-F341)/(G341/1.19))</f>
        <v/>
      </c>
      <c r="I341" s="8" t="n"/>
      <c r="J341" s="8" t="n"/>
      <c r="K341" s="11">
        <f>IF($A341="","",SUMIFS(Ingresos!$F$2:$F$3001,Ingresos!$D$2:$D$3001,$A341))</f>
        <v/>
      </c>
      <c r="L341" s="11">
        <f>IF($A341="","",SUMIFS(Salidas!$E$2:$E$3001,Salidas!$B$2:$B$3001,$A341))</f>
        <v/>
      </c>
      <c r="M341" s="11">
        <f>IF($A341="","",N(J341)+K341-L341)</f>
        <v/>
      </c>
      <c r="N341" s="11">
        <f>IF(OR($A341="",I341=""),"",IF(M341&lt;=I341,"REPONER","OK"))</f>
        <v/>
      </c>
      <c r="O341" s="12">
        <f>IF($A341="","",M341*N(F341))</f>
        <v/>
      </c>
      <c r="P341" s="13">
        <f>IF($A341="","",IF(SUMPRODUCT(MAX((Ingresos!$D$2:$D$3001=$A341)*Ingresos!$A$2:$A$3001))=0,"",SUMPRODUCT(MAX((Ingresos!$D$2:$D$3001=$A341)*Ingresos!$A$2:$A$3001))))</f>
        <v/>
      </c>
      <c r="Q341" s="11">
        <f>IF($A341="","",SUMIFS(Salidas!$E$2:$E$3001,Salidas!$B$2:$B$3001,$A341,Salidas!$D$2:$D$3001,"Venta"))</f>
        <v/>
      </c>
      <c r="R341" s="14">
        <f>IF($A341="","",IF(Q341=0,"",M341/(Q341/Resumen!$C$5)))</f>
        <v/>
      </c>
      <c r="S341" s="12">
        <f>IF($A341="","",Q341*N(F341))</f>
        <v/>
      </c>
      <c r="T341" s="11">
        <f>IF($A341="","",SUMIFS(Salidas!$E$2:$E$3001,Salidas!$B$2:$B$3001,$A341,Salidas!$D$2:$D$3001,"Merma"))</f>
        <v/>
      </c>
      <c r="U341" s="12">
        <f>IF($A341="","",N(J341)*N(F341))</f>
        <v/>
      </c>
      <c r="V341" s="12">
        <f>IF(OR($A341="",G341=""),"",Q341*(G341/1.19-N(F341)))</f>
        <v/>
      </c>
    </row>
    <row r="342">
      <c r="A342" s="7" t="n"/>
      <c r="B342" s="7" t="n"/>
      <c r="C342" s="8" t="n"/>
      <c r="D342" s="8" t="n"/>
      <c r="E342" s="8" t="n"/>
      <c r="F342" s="9" t="n"/>
      <c r="G342" s="9" t="n"/>
      <c r="H342" s="10">
        <f>IF(OR(F342="",G342=""),"",(G342/1.19-F342)/(G342/1.19))</f>
        <v/>
      </c>
      <c r="I342" s="8" t="n"/>
      <c r="J342" s="8" t="n"/>
      <c r="K342" s="11">
        <f>IF($A342="","",SUMIFS(Ingresos!$F$2:$F$3001,Ingresos!$D$2:$D$3001,$A342))</f>
        <v/>
      </c>
      <c r="L342" s="11">
        <f>IF($A342="","",SUMIFS(Salidas!$E$2:$E$3001,Salidas!$B$2:$B$3001,$A342))</f>
        <v/>
      </c>
      <c r="M342" s="11">
        <f>IF($A342="","",N(J342)+K342-L342)</f>
        <v/>
      </c>
      <c r="N342" s="11">
        <f>IF(OR($A342="",I342=""),"",IF(M342&lt;=I342,"REPONER","OK"))</f>
        <v/>
      </c>
      <c r="O342" s="12">
        <f>IF($A342="","",M342*N(F342))</f>
        <v/>
      </c>
      <c r="P342" s="13">
        <f>IF($A342="","",IF(SUMPRODUCT(MAX((Ingresos!$D$2:$D$3001=$A342)*Ingresos!$A$2:$A$3001))=0,"",SUMPRODUCT(MAX((Ingresos!$D$2:$D$3001=$A342)*Ingresos!$A$2:$A$3001))))</f>
        <v/>
      </c>
      <c r="Q342" s="11">
        <f>IF($A342="","",SUMIFS(Salidas!$E$2:$E$3001,Salidas!$B$2:$B$3001,$A342,Salidas!$D$2:$D$3001,"Venta"))</f>
        <v/>
      </c>
      <c r="R342" s="14">
        <f>IF($A342="","",IF(Q342=0,"",M342/(Q342/Resumen!$C$5)))</f>
        <v/>
      </c>
      <c r="S342" s="12">
        <f>IF($A342="","",Q342*N(F342))</f>
        <v/>
      </c>
      <c r="T342" s="11">
        <f>IF($A342="","",SUMIFS(Salidas!$E$2:$E$3001,Salidas!$B$2:$B$3001,$A342,Salidas!$D$2:$D$3001,"Merma"))</f>
        <v/>
      </c>
      <c r="U342" s="12">
        <f>IF($A342="","",N(J342)*N(F342))</f>
        <v/>
      </c>
      <c r="V342" s="12">
        <f>IF(OR($A342="",G342=""),"",Q342*(G342/1.19-N(F342)))</f>
        <v/>
      </c>
    </row>
    <row r="343">
      <c r="A343" s="7" t="n"/>
      <c r="B343" s="7" t="n"/>
      <c r="C343" s="8" t="n"/>
      <c r="D343" s="8" t="n"/>
      <c r="E343" s="8" t="n"/>
      <c r="F343" s="9" t="n"/>
      <c r="G343" s="9" t="n"/>
      <c r="H343" s="10">
        <f>IF(OR(F343="",G343=""),"",(G343/1.19-F343)/(G343/1.19))</f>
        <v/>
      </c>
      <c r="I343" s="8" t="n"/>
      <c r="J343" s="8" t="n"/>
      <c r="K343" s="11">
        <f>IF($A343="","",SUMIFS(Ingresos!$F$2:$F$3001,Ingresos!$D$2:$D$3001,$A343))</f>
        <v/>
      </c>
      <c r="L343" s="11">
        <f>IF($A343="","",SUMIFS(Salidas!$E$2:$E$3001,Salidas!$B$2:$B$3001,$A343))</f>
        <v/>
      </c>
      <c r="M343" s="11">
        <f>IF($A343="","",N(J343)+K343-L343)</f>
        <v/>
      </c>
      <c r="N343" s="11">
        <f>IF(OR($A343="",I343=""),"",IF(M343&lt;=I343,"REPONER","OK"))</f>
        <v/>
      </c>
      <c r="O343" s="12">
        <f>IF($A343="","",M343*N(F343))</f>
        <v/>
      </c>
      <c r="P343" s="13">
        <f>IF($A343="","",IF(SUMPRODUCT(MAX((Ingresos!$D$2:$D$3001=$A343)*Ingresos!$A$2:$A$3001))=0,"",SUMPRODUCT(MAX((Ingresos!$D$2:$D$3001=$A343)*Ingresos!$A$2:$A$3001))))</f>
        <v/>
      </c>
      <c r="Q343" s="11">
        <f>IF($A343="","",SUMIFS(Salidas!$E$2:$E$3001,Salidas!$B$2:$B$3001,$A343,Salidas!$D$2:$D$3001,"Venta"))</f>
        <v/>
      </c>
      <c r="R343" s="14">
        <f>IF($A343="","",IF(Q343=0,"",M343/(Q343/Resumen!$C$5)))</f>
        <v/>
      </c>
      <c r="S343" s="12">
        <f>IF($A343="","",Q343*N(F343))</f>
        <v/>
      </c>
      <c r="T343" s="11">
        <f>IF($A343="","",SUMIFS(Salidas!$E$2:$E$3001,Salidas!$B$2:$B$3001,$A343,Salidas!$D$2:$D$3001,"Merma"))</f>
        <v/>
      </c>
      <c r="U343" s="12">
        <f>IF($A343="","",N(J343)*N(F343))</f>
        <v/>
      </c>
      <c r="V343" s="12">
        <f>IF(OR($A343="",G343=""),"",Q343*(G343/1.19-N(F343)))</f>
        <v/>
      </c>
    </row>
    <row r="344">
      <c r="A344" s="7" t="n"/>
      <c r="B344" s="7" t="n"/>
      <c r="C344" s="8" t="n"/>
      <c r="D344" s="8" t="n"/>
      <c r="E344" s="8" t="n"/>
      <c r="F344" s="9" t="n"/>
      <c r="G344" s="9" t="n"/>
      <c r="H344" s="10">
        <f>IF(OR(F344="",G344=""),"",(G344/1.19-F344)/(G344/1.19))</f>
        <v/>
      </c>
      <c r="I344" s="8" t="n"/>
      <c r="J344" s="8" t="n"/>
      <c r="K344" s="11">
        <f>IF($A344="","",SUMIFS(Ingresos!$F$2:$F$3001,Ingresos!$D$2:$D$3001,$A344))</f>
        <v/>
      </c>
      <c r="L344" s="11">
        <f>IF($A344="","",SUMIFS(Salidas!$E$2:$E$3001,Salidas!$B$2:$B$3001,$A344))</f>
        <v/>
      </c>
      <c r="M344" s="11">
        <f>IF($A344="","",N(J344)+K344-L344)</f>
        <v/>
      </c>
      <c r="N344" s="11">
        <f>IF(OR($A344="",I344=""),"",IF(M344&lt;=I344,"REPONER","OK"))</f>
        <v/>
      </c>
      <c r="O344" s="12">
        <f>IF($A344="","",M344*N(F344))</f>
        <v/>
      </c>
      <c r="P344" s="13">
        <f>IF($A344="","",IF(SUMPRODUCT(MAX((Ingresos!$D$2:$D$3001=$A344)*Ingresos!$A$2:$A$3001))=0,"",SUMPRODUCT(MAX((Ingresos!$D$2:$D$3001=$A344)*Ingresos!$A$2:$A$3001))))</f>
        <v/>
      </c>
      <c r="Q344" s="11">
        <f>IF($A344="","",SUMIFS(Salidas!$E$2:$E$3001,Salidas!$B$2:$B$3001,$A344,Salidas!$D$2:$D$3001,"Venta"))</f>
        <v/>
      </c>
      <c r="R344" s="14">
        <f>IF($A344="","",IF(Q344=0,"",M344/(Q344/Resumen!$C$5)))</f>
        <v/>
      </c>
      <c r="S344" s="12">
        <f>IF($A344="","",Q344*N(F344))</f>
        <v/>
      </c>
      <c r="T344" s="11">
        <f>IF($A344="","",SUMIFS(Salidas!$E$2:$E$3001,Salidas!$B$2:$B$3001,$A344,Salidas!$D$2:$D$3001,"Merma"))</f>
        <v/>
      </c>
      <c r="U344" s="12">
        <f>IF($A344="","",N(J344)*N(F344))</f>
        <v/>
      </c>
      <c r="V344" s="12">
        <f>IF(OR($A344="",G344=""),"",Q344*(G344/1.19-N(F344)))</f>
        <v/>
      </c>
    </row>
    <row r="345">
      <c r="A345" s="7" t="n"/>
      <c r="B345" s="7" t="n"/>
      <c r="C345" s="8" t="n"/>
      <c r="D345" s="8" t="n"/>
      <c r="E345" s="8" t="n"/>
      <c r="F345" s="9" t="n"/>
      <c r="G345" s="9" t="n"/>
      <c r="H345" s="10">
        <f>IF(OR(F345="",G345=""),"",(G345/1.19-F345)/(G345/1.19))</f>
        <v/>
      </c>
      <c r="I345" s="8" t="n"/>
      <c r="J345" s="8" t="n"/>
      <c r="K345" s="11">
        <f>IF($A345="","",SUMIFS(Ingresos!$F$2:$F$3001,Ingresos!$D$2:$D$3001,$A345))</f>
        <v/>
      </c>
      <c r="L345" s="11">
        <f>IF($A345="","",SUMIFS(Salidas!$E$2:$E$3001,Salidas!$B$2:$B$3001,$A345))</f>
        <v/>
      </c>
      <c r="M345" s="11">
        <f>IF($A345="","",N(J345)+K345-L345)</f>
        <v/>
      </c>
      <c r="N345" s="11">
        <f>IF(OR($A345="",I345=""),"",IF(M345&lt;=I345,"REPONER","OK"))</f>
        <v/>
      </c>
      <c r="O345" s="12">
        <f>IF($A345="","",M345*N(F345))</f>
        <v/>
      </c>
      <c r="P345" s="13">
        <f>IF($A345="","",IF(SUMPRODUCT(MAX((Ingresos!$D$2:$D$3001=$A345)*Ingresos!$A$2:$A$3001))=0,"",SUMPRODUCT(MAX((Ingresos!$D$2:$D$3001=$A345)*Ingresos!$A$2:$A$3001))))</f>
        <v/>
      </c>
      <c r="Q345" s="11">
        <f>IF($A345="","",SUMIFS(Salidas!$E$2:$E$3001,Salidas!$B$2:$B$3001,$A345,Salidas!$D$2:$D$3001,"Venta"))</f>
        <v/>
      </c>
      <c r="R345" s="14">
        <f>IF($A345="","",IF(Q345=0,"",M345/(Q345/Resumen!$C$5)))</f>
        <v/>
      </c>
      <c r="S345" s="12">
        <f>IF($A345="","",Q345*N(F345))</f>
        <v/>
      </c>
      <c r="T345" s="11">
        <f>IF($A345="","",SUMIFS(Salidas!$E$2:$E$3001,Salidas!$B$2:$B$3001,$A345,Salidas!$D$2:$D$3001,"Merma"))</f>
        <v/>
      </c>
      <c r="U345" s="12">
        <f>IF($A345="","",N(J345)*N(F345))</f>
        <v/>
      </c>
      <c r="V345" s="12">
        <f>IF(OR($A345="",G345=""),"",Q345*(G345/1.19-N(F345)))</f>
        <v/>
      </c>
    </row>
    <row r="346">
      <c r="A346" s="7" t="n"/>
      <c r="B346" s="7" t="n"/>
      <c r="C346" s="8" t="n"/>
      <c r="D346" s="8" t="n"/>
      <c r="E346" s="8" t="n"/>
      <c r="F346" s="9" t="n"/>
      <c r="G346" s="9" t="n"/>
      <c r="H346" s="10">
        <f>IF(OR(F346="",G346=""),"",(G346/1.19-F346)/(G346/1.19))</f>
        <v/>
      </c>
      <c r="I346" s="8" t="n"/>
      <c r="J346" s="8" t="n"/>
      <c r="K346" s="11">
        <f>IF($A346="","",SUMIFS(Ingresos!$F$2:$F$3001,Ingresos!$D$2:$D$3001,$A346))</f>
        <v/>
      </c>
      <c r="L346" s="11">
        <f>IF($A346="","",SUMIFS(Salidas!$E$2:$E$3001,Salidas!$B$2:$B$3001,$A346))</f>
        <v/>
      </c>
      <c r="M346" s="11">
        <f>IF($A346="","",N(J346)+K346-L346)</f>
        <v/>
      </c>
      <c r="N346" s="11">
        <f>IF(OR($A346="",I346=""),"",IF(M346&lt;=I346,"REPONER","OK"))</f>
        <v/>
      </c>
      <c r="O346" s="12">
        <f>IF($A346="","",M346*N(F346))</f>
        <v/>
      </c>
      <c r="P346" s="13">
        <f>IF($A346="","",IF(SUMPRODUCT(MAX((Ingresos!$D$2:$D$3001=$A346)*Ingresos!$A$2:$A$3001))=0,"",SUMPRODUCT(MAX((Ingresos!$D$2:$D$3001=$A346)*Ingresos!$A$2:$A$3001))))</f>
        <v/>
      </c>
      <c r="Q346" s="11">
        <f>IF($A346="","",SUMIFS(Salidas!$E$2:$E$3001,Salidas!$B$2:$B$3001,$A346,Salidas!$D$2:$D$3001,"Venta"))</f>
        <v/>
      </c>
      <c r="R346" s="14">
        <f>IF($A346="","",IF(Q346=0,"",M346/(Q346/Resumen!$C$5)))</f>
        <v/>
      </c>
      <c r="S346" s="12">
        <f>IF($A346="","",Q346*N(F346))</f>
        <v/>
      </c>
      <c r="T346" s="11">
        <f>IF($A346="","",SUMIFS(Salidas!$E$2:$E$3001,Salidas!$B$2:$B$3001,$A346,Salidas!$D$2:$D$3001,"Merma"))</f>
        <v/>
      </c>
      <c r="U346" s="12">
        <f>IF($A346="","",N(J346)*N(F346))</f>
        <v/>
      </c>
      <c r="V346" s="12">
        <f>IF(OR($A346="",G346=""),"",Q346*(G346/1.19-N(F346)))</f>
        <v/>
      </c>
    </row>
    <row r="347">
      <c r="A347" s="7" t="n"/>
      <c r="B347" s="7" t="n"/>
      <c r="C347" s="8" t="n"/>
      <c r="D347" s="8" t="n"/>
      <c r="E347" s="8" t="n"/>
      <c r="F347" s="9" t="n"/>
      <c r="G347" s="9" t="n"/>
      <c r="H347" s="10">
        <f>IF(OR(F347="",G347=""),"",(G347/1.19-F347)/(G347/1.19))</f>
        <v/>
      </c>
      <c r="I347" s="8" t="n"/>
      <c r="J347" s="8" t="n"/>
      <c r="K347" s="11">
        <f>IF($A347="","",SUMIFS(Ingresos!$F$2:$F$3001,Ingresos!$D$2:$D$3001,$A347))</f>
        <v/>
      </c>
      <c r="L347" s="11">
        <f>IF($A347="","",SUMIFS(Salidas!$E$2:$E$3001,Salidas!$B$2:$B$3001,$A347))</f>
        <v/>
      </c>
      <c r="M347" s="11">
        <f>IF($A347="","",N(J347)+K347-L347)</f>
        <v/>
      </c>
      <c r="N347" s="11">
        <f>IF(OR($A347="",I347=""),"",IF(M347&lt;=I347,"REPONER","OK"))</f>
        <v/>
      </c>
      <c r="O347" s="12">
        <f>IF($A347="","",M347*N(F347))</f>
        <v/>
      </c>
      <c r="P347" s="13">
        <f>IF($A347="","",IF(SUMPRODUCT(MAX((Ingresos!$D$2:$D$3001=$A347)*Ingresos!$A$2:$A$3001))=0,"",SUMPRODUCT(MAX((Ingresos!$D$2:$D$3001=$A347)*Ingresos!$A$2:$A$3001))))</f>
        <v/>
      </c>
      <c r="Q347" s="11">
        <f>IF($A347="","",SUMIFS(Salidas!$E$2:$E$3001,Salidas!$B$2:$B$3001,$A347,Salidas!$D$2:$D$3001,"Venta"))</f>
        <v/>
      </c>
      <c r="R347" s="14">
        <f>IF($A347="","",IF(Q347=0,"",M347/(Q347/Resumen!$C$5)))</f>
        <v/>
      </c>
      <c r="S347" s="12">
        <f>IF($A347="","",Q347*N(F347))</f>
        <v/>
      </c>
      <c r="T347" s="11">
        <f>IF($A347="","",SUMIFS(Salidas!$E$2:$E$3001,Salidas!$B$2:$B$3001,$A347,Salidas!$D$2:$D$3001,"Merma"))</f>
        <v/>
      </c>
      <c r="U347" s="12">
        <f>IF($A347="","",N(J347)*N(F347))</f>
        <v/>
      </c>
      <c r="V347" s="12">
        <f>IF(OR($A347="",G347=""),"",Q347*(G347/1.19-N(F347)))</f>
        <v/>
      </c>
    </row>
    <row r="348">
      <c r="A348" s="7" t="n"/>
      <c r="B348" s="7" t="n"/>
      <c r="C348" s="8" t="n"/>
      <c r="D348" s="8" t="n"/>
      <c r="E348" s="8" t="n"/>
      <c r="F348" s="9" t="n"/>
      <c r="G348" s="9" t="n"/>
      <c r="H348" s="10">
        <f>IF(OR(F348="",G348=""),"",(G348/1.19-F348)/(G348/1.19))</f>
        <v/>
      </c>
      <c r="I348" s="8" t="n"/>
      <c r="J348" s="8" t="n"/>
      <c r="K348" s="11">
        <f>IF($A348="","",SUMIFS(Ingresos!$F$2:$F$3001,Ingresos!$D$2:$D$3001,$A348))</f>
        <v/>
      </c>
      <c r="L348" s="11">
        <f>IF($A348="","",SUMIFS(Salidas!$E$2:$E$3001,Salidas!$B$2:$B$3001,$A348))</f>
        <v/>
      </c>
      <c r="M348" s="11">
        <f>IF($A348="","",N(J348)+K348-L348)</f>
        <v/>
      </c>
      <c r="N348" s="11">
        <f>IF(OR($A348="",I348=""),"",IF(M348&lt;=I348,"REPONER","OK"))</f>
        <v/>
      </c>
      <c r="O348" s="12">
        <f>IF($A348="","",M348*N(F348))</f>
        <v/>
      </c>
      <c r="P348" s="13">
        <f>IF($A348="","",IF(SUMPRODUCT(MAX((Ingresos!$D$2:$D$3001=$A348)*Ingresos!$A$2:$A$3001))=0,"",SUMPRODUCT(MAX((Ingresos!$D$2:$D$3001=$A348)*Ingresos!$A$2:$A$3001))))</f>
        <v/>
      </c>
      <c r="Q348" s="11">
        <f>IF($A348="","",SUMIFS(Salidas!$E$2:$E$3001,Salidas!$B$2:$B$3001,$A348,Salidas!$D$2:$D$3001,"Venta"))</f>
        <v/>
      </c>
      <c r="R348" s="14">
        <f>IF($A348="","",IF(Q348=0,"",M348/(Q348/Resumen!$C$5)))</f>
        <v/>
      </c>
      <c r="S348" s="12">
        <f>IF($A348="","",Q348*N(F348))</f>
        <v/>
      </c>
      <c r="T348" s="11">
        <f>IF($A348="","",SUMIFS(Salidas!$E$2:$E$3001,Salidas!$B$2:$B$3001,$A348,Salidas!$D$2:$D$3001,"Merma"))</f>
        <v/>
      </c>
      <c r="U348" s="12">
        <f>IF($A348="","",N(J348)*N(F348))</f>
        <v/>
      </c>
      <c r="V348" s="12">
        <f>IF(OR($A348="",G348=""),"",Q348*(G348/1.19-N(F348)))</f>
        <v/>
      </c>
    </row>
    <row r="349">
      <c r="A349" s="7" t="n"/>
      <c r="B349" s="7" t="n"/>
      <c r="C349" s="8" t="n"/>
      <c r="D349" s="8" t="n"/>
      <c r="E349" s="8" t="n"/>
      <c r="F349" s="9" t="n"/>
      <c r="G349" s="9" t="n"/>
      <c r="H349" s="10">
        <f>IF(OR(F349="",G349=""),"",(G349/1.19-F349)/(G349/1.19))</f>
        <v/>
      </c>
      <c r="I349" s="8" t="n"/>
      <c r="J349" s="8" t="n"/>
      <c r="K349" s="11">
        <f>IF($A349="","",SUMIFS(Ingresos!$F$2:$F$3001,Ingresos!$D$2:$D$3001,$A349))</f>
        <v/>
      </c>
      <c r="L349" s="11">
        <f>IF($A349="","",SUMIFS(Salidas!$E$2:$E$3001,Salidas!$B$2:$B$3001,$A349))</f>
        <v/>
      </c>
      <c r="M349" s="11">
        <f>IF($A349="","",N(J349)+K349-L349)</f>
        <v/>
      </c>
      <c r="N349" s="11">
        <f>IF(OR($A349="",I349=""),"",IF(M349&lt;=I349,"REPONER","OK"))</f>
        <v/>
      </c>
      <c r="O349" s="12">
        <f>IF($A349="","",M349*N(F349))</f>
        <v/>
      </c>
      <c r="P349" s="13">
        <f>IF($A349="","",IF(SUMPRODUCT(MAX((Ingresos!$D$2:$D$3001=$A349)*Ingresos!$A$2:$A$3001))=0,"",SUMPRODUCT(MAX((Ingresos!$D$2:$D$3001=$A349)*Ingresos!$A$2:$A$3001))))</f>
        <v/>
      </c>
      <c r="Q349" s="11">
        <f>IF($A349="","",SUMIFS(Salidas!$E$2:$E$3001,Salidas!$B$2:$B$3001,$A349,Salidas!$D$2:$D$3001,"Venta"))</f>
        <v/>
      </c>
      <c r="R349" s="14">
        <f>IF($A349="","",IF(Q349=0,"",M349/(Q349/Resumen!$C$5)))</f>
        <v/>
      </c>
      <c r="S349" s="12">
        <f>IF($A349="","",Q349*N(F349))</f>
        <v/>
      </c>
      <c r="T349" s="11">
        <f>IF($A349="","",SUMIFS(Salidas!$E$2:$E$3001,Salidas!$B$2:$B$3001,$A349,Salidas!$D$2:$D$3001,"Merma"))</f>
        <v/>
      </c>
      <c r="U349" s="12">
        <f>IF($A349="","",N(J349)*N(F349))</f>
        <v/>
      </c>
      <c r="V349" s="12">
        <f>IF(OR($A349="",G349=""),"",Q349*(G349/1.19-N(F349)))</f>
        <v/>
      </c>
    </row>
    <row r="350">
      <c r="A350" s="7" t="n"/>
      <c r="B350" s="7" t="n"/>
      <c r="C350" s="8" t="n"/>
      <c r="D350" s="8" t="n"/>
      <c r="E350" s="8" t="n"/>
      <c r="F350" s="9" t="n"/>
      <c r="G350" s="9" t="n"/>
      <c r="H350" s="10">
        <f>IF(OR(F350="",G350=""),"",(G350/1.19-F350)/(G350/1.19))</f>
        <v/>
      </c>
      <c r="I350" s="8" t="n"/>
      <c r="J350" s="8" t="n"/>
      <c r="K350" s="11">
        <f>IF($A350="","",SUMIFS(Ingresos!$F$2:$F$3001,Ingresos!$D$2:$D$3001,$A350))</f>
        <v/>
      </c>
      <c r="L350" s="11">
        <f>IF($A350="","",SUMIFS(Salidas!$E$2:$E$3001,Salidas!$B$2:$B$3001,$A350))</f>
        <v/>
      </c>
      <c r="M350" s="11">
        <f>IF($A350="","",N(J350)+K350-L350)</f>
        <v/>
      </c>
      <c r="N350" s="11">
        <f>IF(OR($A350="",I350=""),"",IF(M350&lt;=I350,"REPONER","OK"))</f>
        <v/>
      </c>
      <c r="O350" s="12">
        <f>IF($A350="","",M350*N(F350))</f>
        <v/>
      </c>
      <c r="P350" s="13">
        <f>IF($A350="","",IF(SUMPRODUCT(MAX((Ingresos!$D$2:$D$3001=$A350)*Ingresos!$A$2:$A$3001))=0,"",SUMPRODUCT(MAX((Ingresos!$D$2:$D$3001=$A350)*Ingresos!$A$2:$A$3001))))</f>
        <v/>
      </c>
      <c r="Q350" s="11">
        <f>IF($A350="","",SUMIFS(Salidas!$E$2:$E$3001,Salidas!$B$2:$B$3001,$A350,Salidas!$D$2:$D$3001,"Venta"))</f>
        <v/>
      </c>
      <c r="R350" s="14">
        <f>IF($A350="","",IF(Q350=0,"",M350/(Q350/Resumen!$C$5)))</f>
        <v/>
      </c>
      <c r="S350" s="12">
        <f>IF($A350="","",Q350*N(F350))</f>
        <v/>
      </c>
      <c r="T350" s="11">
        <f>IF($A350="","",SUMIFS(Salidas!$E$2:$E$3001,Salidas!$B$2:$B$3001,$A350,Salidas!$D$2:$D$3001,"Merma"))</f>
        <v/>
      </c>
      <c r="U350" s="12">
        <f>IF($A350="","",N(J350)*N(F350))</f>
        <v/>
      </c>
      <c r="V350" s="12">
        <f>IF(OR($A350="",G350=""),"",Q350*(G350/1.19-N(F350)))</f>
        <v/>
      </c>
    </row>
    <row r="351">
      <c r="A351" s="7" t="n"/>
      <c r="B351" s="7" t="n"/>
      <c r="C351" s="8" t="n"/>
      <c r="D351" s="8" t="n"/>
      <c r="E351" s="8" t="n"/>
      <c r="F351" s="9" t="n"/>
      <c r="G351" s="9" t="n"/>
      <c r="H351" s="10">
        <f>IF(OR(F351="",G351=""),"",(G351/1.19-F351)/(G351/1.19))</f>
        <v/>
      </c>
      <c r="I351" s="8" t="n"/>
      <c r="J351" s="8" t="n"/>
      <c r="K351" s="11">
        <f>IF($A351="","",SUMIFS(Ingresos!$F$2:$F$3001,Ingresos!$D$2:$D$3001,$A351))</f>
        <v/>
      </c>
      <c r="L351" s="11">
        <f>IF($A351="","",SUMIFS(Salidas!$E$2:$E$3001,Salidas!$B$2:$B$3001,$A351))</f>
        <v/>
      </c>
      <c r="M351" s="11">
        <f>IF($A351="","",N(J351)+K351-L351)</f>
        <v/>
      </c>
      <c r="N351" s="11">
        <f>IF(OR($A351="",I351=""),"",IF(M351&lt;=I351,"REPONER","OK"))</f>
        <v/>
      </c>
      <c r="O351" s="12">
        <f>IF($A351="","",M351*N(F351))</f>
        <v/>
      </c>
      <c r="P351" s="13">
        <f>IF($A351="","",IF(SUMPRODUCT(MAX((Ingresos!$D$2:$D$3001=$A351)*Ingresos!$A$2:$A$3001))=0,"",SUMPRODUCT(MAX((Ingresos!$D$2:$D$3001=$A351)*Ingresos!$A$2:$A$3001))))</f>
        <v/>
      </c>
      <c r="Q351" s="11">
        <f>IF($A351="","",SUMIFS(Salidas!$E$2:$E$3001,Salidas!$B$2:$B$3001,$A351,Salidas!$D$2:$D$3001,"Venta"))</f>
        <v/>
      </c>
      <c r="R351" s="14">
        <f>IF($A351="","",IF(Q351=0,"",M351/(Q351/Resumen!$C$5)))</f>
        <v/>
      </c>
      <c r="S351" s="12">
        <f>IF($A351="","",Q351*N(F351))</f>
        <v/>
      </c>
      <c r="T351" s="11">
        <f>IF($A351="","",SUMIFS(Salidas!$E$2:$E$3001,Salidas!$B$2:$B$3001,$A351,Salidas!$D$2:$D$3001,"Merma"))</f>
        <v/>
      </c>
      <c r="U351" s="12">
        <f>IF($A351="","",N(J351)*N(F351))</f>
        <v/>
      </c>
      <c r="V351" s="12">
        <f>IF(OR($A351="",G351=""),"",Q351*(G351/1.19-N(F351)))</f>
        <v/>
      </c>
    </row>
    <row r="352">
      <c r="A352" s="7" t="n"/>
      <c r="B352" s="7" t="n"/>
      <c r="C352" s="8" t="n"/>
      <c r="D352" s="8" t="n"/>
      <c r="E352" s="8" t="n"/>
      <c r="F352" s="9" t="n"/>
      <c r="G352" s="9" t="n"/>
      <c r="H352" s="10">
        <f>IF(OR(F352="",G352=""),"",(G352/1.19-F352)/(G352/1.19))</f>
        <v/>
      </c>
      <c r="I352" s="8" t="n"/>
      <c r="J352" s="8" t="n"/>
      <c r="K352" s="11">
        <f>IF($A352="","",SUMIFS(Ingresos!$F$2:$F$3001,Ingresos!$D$2:$D$3001,$A352))</f>
        <v/>
      </c>
      <c r="L352" s="11">
        <f>IF($A352="","",SUMIFS(Salidas!$E$2:$E$3001,Salidas!$B$2:$B$3001,$A352))</f>
        <v/>
      </c>
      <c r="M352" s="11">
        <f>IF($A352="","",N(J352)+K352-L352)</f>
        <v/>
      </c>
      <c r="N352" s="11">
        <f>IF(OR($A352="",I352=""),"",IF(M352&lt;=I352,"REPONER","OK"))</f>
        <v/>
      </c>
      <c r="O352" s="12">
        <f>IF($A352="","",M352*N(F352))</f>
        <v/>
      </c>
      <c r="P352" s="13">
        <f>IF($A352="","",IF(SUMPRODUCT(MAX((Ingresos!$D$2:$D$3001=$A352)*Ingresos!$A$2:$A$3001))=0,"",SUMPRODUCT(MAX((Ingresos!$D$2:$D$3001=$A352)*Ingresos!$A$2:$A$3001))))</f>
        <v/>
      </c>
      <c r="Q352" s="11">
        <f>IF($A352="","",SUMIFS(Salidas!$E$2:$E$3001,Salidas!$B$2:$B$3001,$A352,Salidas!$D$2:$D$3001,"Venta"))</f>
        <v/>
      </c>
      <c r="R352" s="14">
        <f>IF($A352="","",IF(Q352=0,"",M352/(Q352/Resumen!$C$5)))</f>
        <v/>
      </c>
      <c r="S352" s="12">
        <f>IF($A352="","",Q352*N(F352))</f>
        <v/>
      </c>
      <c r="T352" s="11">
        <f>IF($A352="","",SUMIFS(Salidas!$E$2:$E$3001,Salidas!$B$2:$B$3001,$A352,Salidas!$D$2:$D$3001,"Merma"))</f>
        <v/>
      </c>
      <c r="U352" s="12">
        <f>IF($A352="","",N(J352)*N(F352))</f>
        <v/>
      </c>
      <c r="V352" s="12">
        <f>IF(OR($A352="",G352=""),"",Q352*(G352/1.19-N(F352)))</f>
        <v/>
      </c>
    </row>
    <row r="353">
      <c r="A353" s="7" t="n"/>
      <c r="B353" s="7" t="n"/>
      <c r="C353" s="8" t="n"/>
      <c r="D353" s="8" t="n"/>
      <c r="E353" s="8" t="n"/>
      <c r="F353" s="9" t="n"/>
      <c r="G353" s="9" t="n"/>
      <c r="H353" s="10">
        <f>IF(OR(F353="",G353=""),"",(G353/1.19-F353)/(G353/1.19))</f>
        <v/>
      </c>
      <c r="I353" s="8" t="n"/>
      <c r="J353" s="8" t="n"/>
      <c r="K353" s="11">
        <f>IF($A353="","",SUMIFS(Ingresos!$F$2:$F$3001,Ingresos!$D$2:$D$3001,$A353))</f>
        <v/>
      </c>
      <c r="L353" s="11">
        <f>IF($A353="","",SUMIFS(Salidas!$E$2:$E$3001,Salidas!$B$2:$B$3001,$A353))</f>
        <v/>
      </c>
      <c r="M353" s="11">
        <f>IF($A353="","",N(J353)+K353-L353)</f>
        <v/>
      </c>
      <c r="N353" s="11">
        <f>IF(OR($A353="",I353=""),"",IF(M353&lt;=I353,"REPONER","OK"))</f>
        <v/>
      </c>
      <c r="O353" s="12">
        <f>IF($A353="","",M353*N(F353))</f>
        <v/>
      </c>
      <c r="P353" s="13">
        <f>IF($A353="","",IF(SUMPRODUCT(MAX((Ingresos!$D$2:$D$3001=$A353)*Ingresos!$A$2:$A$3001))=0,"",SUMPRODUCT(MAX((Ingresos!$D$2:$D$3001=$A353)*Ingresos!$A$2:$A$3001))))</f>
        <v/>
      </c>
      <c r="Q353" s="11">
        <f>IF($A353="","",SUMIFS(Salidas!$E$2:$E$3001,Salidas!$B$2:$B$3001,$A353,Salidas!$D$2:$D$3001,"Venta"))</f>
        <v/>
      </c>
      <c r="R353" s="14">
        <f>IF($A353="","",IF(Q353=0,"",M353/(Q353/Resumen!$C$5)))</f>
        <v/>
      </c>
      <c r="S353" s="12">
        <f>IF($A353="","",Q353*N(F353))</f>
        <v/>
      </c>
      <c r="T353" s="11">
        <f>IF($A353="","",SUMIFS(Salidas!$E$2:$E$3001,Salidas!$B$2:$B$3001,$A353,Salidas!$D$2:$D$3001,"Merma"))</f>
        <v/>
      </c>
      <c r="U353" s="12">
        <f>IF($A353="","",N(J353)*N(F353))</f>
        <v/>
      </c>
      <c r="V353" s="12">
        <f>IF(OR($A353="",G353=""),"",Q353*(G353/1.19-N(F353)))</f>
        <v/>
      </c>
    </row>
    <row r="354">
      <c r="A354" s="7" t="n"/>
      <c r="B354" s="7" t="n"/>
      <c r="C354" s="8" t="n"/>
      <c r="D354" s="8" t="n"/>
      <c r="E354" s="8" t="n"/>
      <c r="F354" s="9" t="n"/>
      <c r="G354" s="9" t="n"/>
      <c r="H354" s="10">
        <f>IF(OR(F354="",G354=""),"",(G354/1.19-F354)/(G354/1.19))</f>
        <v/>
      </c>
      <c r="I354" s="8" t="n"/>
      <c r="J354" s="8" t="n"/>
      <c r="K354" s="11">
        <f>IF($A354="","",SUMIFS(Ingresos!$F$2:$F$3001,Ingresos!$D$2:$D$3001,$A354))</f>
        <v/>
      </c>
      <c r="L354" s="11">
        <f>IF($A354="","",SUMIFS(Salidas!$E$2:$E$3001,Salidas!$B$2:$B$3001,$A354))</f>
        <v/>
      </c>
      <c r="M354" s="11">
        <f>IF($A354="","",N(J354)+K354-L354)</f>
        <v/>
      </c>
      <c r="N354" s="11">
        <f>IF(OR($A354="",I354=""),"",IF(M354&lt;=I354,"REPONER","OK"))</f>
        <v/>
      </c>
      <c r="O354" s="12">
        <f>IF($A354="","",M354*N(F354))</f>
        <v/>
      </c>
      <c r="P354" s="13">
        <f>IF($A354="","",IF(SUMPRODUCT(MAX((Ingresos!$D$2:$D$3001=$A354)*Ingresos!$A$2:$A$3001))=0,"",SUMPRODUCT(MAX((Ingresos!$D$2:$D$3001=$A354)*Ingresos!$A$2:$A$3001))))</f>
        <v/>
      </c>
      <c r="Q354" s="11">
        <f>IF($A354="","",SUMIFS(Salidas!$E$2:$E$3001,Salidas!$B$2:$B$3001,$A354,Salidas!$D$2:$D$3001,"Venta"))</f>
        <v/>
      </c>
      <c r="R354" s="14">
        <f>IF($A354="","",IF(Q354=0,"",M354/(Q354/Resumen!$C$5)))</f>
        <v/>
      </c>
      <c r="S354" s="12">
        <f>IF($A354="","",Q354*N(F354))</f>
        <v/>
      </c>
      <c r="T354" s="11">
        <f>IF($A354="","",SUMIFS(Salidas!$E$2:$E$3001,Salidas!$B$2:$B$3001,$A354,Salidas!$D$2:$D$3001,"Merma"))</f>
        <v/>
      </c>
      <c r="U354" s="12">
        <f>IF($A354="","",N(J354)*N(F354))</f>
        <v/>
      </c>
      <c r="V354" s="12">
        <f>IF(OR($A354="",G354=""),"",Q354*(G354/1.19-N(F354)))</f>
        <v/>
      </c>
    </row>
    <row r="355">
      <c r="A355" s="7" t="n"/>
      <c r="B355" s="7" t="n"/>
      <c r="C355" s="8" t="n"/>
      <c r="D355" s="8" t="n"/>
      <c r="E355" s="8" t="n"/>
      <c r="F355" s="9" t="n"/>
      <c r="G355" s="9" t="n"/>
      <c r="H355" s="10">
        <f>IF(OR(F355="",G355=""),"",(G355/1.19-F355)/(G355/1.19))</f>
        <v/>
      </c>
      <c r="I355" s="8" t="n"/>
      <c r="J355" s="8" t="n"/>
      <c r="K355" s="11">
        <f>IF($A355="","",SUMIFS(Ingresos!$F$2:$F$3001,Ingresos!$D$2:$D$3001,$A355))</f>
        <v/>
      </c>
      <c r="L355" s="11">
        <f>IF($A355="","",SUMIFS(Salidas!$E$2:$E$3001,Salidas!$B$2:$B$3001,$A355))</f>
        <v/>
      </c>
      <c r="M355" s="11">
        <f>IF($A355="","",N(J355)+K355-L355)</f>
        <v/>
      </c>
      <c r="N355" s="11">
        <f>IF(OR($A355="",I355=""),"",IF(M355&lt;=I355,"REPONER","OK"))</f>
        <v/>
      </c>
      <c r="O355" s="12">
        <f>IF($A355="","",M355*N(F355))</f>
        <v/>
      </c>
      <c r="P355" s="13">
        <f>IF($A355="","",IF(SUMPRODUCT(MAX((Ingresos!$D$2:$D$3001=$A355)*Ingresos!$A$2:$A$3001))=0,"",SUMPRODUCT(MAX((Ingresos!$D$2:$D$3001=$A355)*Ingresos!$A$2:$A$3001))))</f>
        <v/>
      </c>
      <c r="Q355" s="11">
        <f>IF($A355="","",SUMIFS(Salidas!$E$2:$E$3001,Salidas!$B$2:$B$3001,$A355,Salidas!$D$2:$D$3001,"Venta"))</f>
        <v/>
      </c>
      <c r="R355" s="14">
        <f>IF($A355="","",IF(Q355=0,"",M355/(Q355/Resumen!$C$5)))</f>
        <v/>
      </c>
      <c r="S355" s="12">
        <f>IF($A355="","",Q355*N(F355))</f>
        <v/>
      </c>
      <c r="T355" s="11">
        <f>IF($A355="","",SUMIFS(Salidas!$E$2:$E$3001,Salidas!$B$2:$B$3001,$A355,Salidas!$D$2:$D$3001,"Merma"))</f>
        <v/>
      </c>
      <c r="U355" s="12">
        <f>IF($A355="","",N(J355)*N(F355))</f>
        <v/>
      </c>
      <c r="V355" s="12">
        <f>IF(OR($A355="",G355=""),"",Q355*(G355/1.19-N(F355)))</f>
        <v/>
      </c>
    </row>
    <row r="356">
      <c r="A356" s="7" t="n"/>
      <c r="B356" s="7" t="n"/>
      <c r="C356" s="8" t="n"/>
      <c r="D356" s="8" t="n"/>
      <c r="E356" s="8" t="n"/>
      <c r="F356" s="9" t="n"/>
      <c r="G356" s="9" t="n"/>
      <c r="H356" s="10">
        <f>IF(OR(F356="",G356=""),"",(G356/1.19-F356)/(G356/1.19))</f>
        <v/>
      </c>
      <c r="I356" s="8" t="n"/>
      <c r="J356" s="8" t="n"/>
      <c r="K356" s="11">
        <f>IF($A356="","",SUMIFS(Ingresos!$F$2:$F$3001,Ingresos!$D$2:$D$3001,$A356))</f>
        <v/>
      </c>
      <c r="L356" s="11">
        <f>IF($A356="","",SUMIFS(Salidas!$E$2:$E$3001,Salidas!$B$2:$B$3001,$A356))</f>
        <v/>
      </c>
      <c r="M356" s="11">
        <f>IF($A356="","",N(J356)+K356-L356)</f>
        <v/>
      </c>
      <c r="N356" s="11">
        <f>IF(OR($A356="",I356=""),"",IF(M356&lt;=I356,"REPONER","OK"))</f>
        <v/>
      </c>
      <c r="O356" s="12">
        <f>IF($A356="","",M356*N(F356))</f>
        <v/>
      </c>
      <c r="P356" s="13">
        <f>IF($A356="","",IF(SUMPRODUCT(MAX((Ingresos!$D$2:$D$3001=$A356)*Ingresos!$A$2:$A$3001))=0,"",SUMPRODUCT(MAX((Ingresos!$D$2:$D$3001=$A356)*Ingresos!$A$2:$A$3001))))</f>
        <v/>
      </c>
      <c r="Q356" s="11">
        <f>IF($A356="","",SUMIFS(Salidas!$E$2:$E$3001,Salidas!$B$2:$B$3001,$A356,Salidas!$D$2:$D$3001,"Venta"))</f>
        <v/>
      </c>
      <c r="R356" s="14">
        <f>IF($A356="","",IF(Q356=0,"",M356/(Q356/Resumen!$C$5)))</f>
        <v/>
      </c>
      <c r="S356" s="12">
        <f>IF($A356="","",Q356*N(F356))</f>
        <v/>
      </c>
      <c r="T356" s="11">
        <f>IF($A356="","",SUMIFS(Salidas!$E$2:$E$3001,Salidas!$B$2:$B$3001,$A356,Salidas!$D$2:$D$3001,"Merma"))</f>
        <v/>
      </c>
      <c r="U356" s="12">
        <f>IF($A356="","",N(J356)*N(F356))</f>
        <v/>
      </c>
      <c r="V356" s="12">
        <f>IF(OR($A356="",G356=""),"",Q356*(G356/1.19-N(F356)))</f>
        <v/>
      </c>
    </row>
    <row r="357">
      <c r="A357" s="7" t="n"/>
      <c r="B357" s="7" t="n"/>
      <c r="C357" s="8" t="n"/>
      <c r="D357" s="8" t="n"/>
      <c r="E357" s="8" t="n"/>
      <c r="F357" s="9" t="n"/>
      <c r="G357" s="9" t="n"/>
      <c r="H357" s="10">
        <f>IF(OR(F357="",G357=""),"",(G357/1.19-F357)/(G357/1.19))</f>
        <v/>
      </c>
      <c r="I357" s="8" t="n"/>
      <c r="J357" s="8" t="n"/>
      <c r="K357" s="11">
        <f>IF($A357="","",SUMIFS(Ingresos!$F$2:$F$3001,Ingresos!$D$2:$D$3001,$A357))</f>
        <v/>
      </c>
      <c r="L357" s="11">
        <f>IF($A357="","",SUMIFS(Salidas!$E$2:$E$3001,Salidas!$B$2:$B$3001,$A357))</f>
        <v/>
      </c>
      <c r="M357" s="11">
        <f>IF($A357="","",N(J357)+K357-L357)</f>
        <v/>
      </c>
      <c r="N357" s="11">
        <f>IF(OR($A357="",I357=""),"",IF(M357&lt;=I357,"REPONER","OK"))</f>
        <v/>
      </c>
      <c r="O357" s="12">
        <f>IF($A357="","",M357*N(F357))</f>
        <v/>
      </c>
      <c r="P357" s="13">
        <f>IF($A357="","",IF(SUMPRODUCT(MAX((Ingresos!$D$2:$D$3001=$A357)*Ingresos!$A$2:$A$3001))=0,"",SUMPRODUCT(MAX((Ingresos!$D$2:$D$3001=$A357)*Ingresos!$A$2:$A$3001))))</f>
        <v/>
      </c>
      <c r="Q357" s="11">
        <f>IF($A357="","",SUMIFS(Salidas!$E$2:$E$3001,Salidas!$B$2:$B$3001,$A357,Salidas!$D$2:$D$3001,"Venta"))</f>
        <v/>
      </c>
      <c r="R357" s="14">
        <f>IF($A357="","",IF(Q357=0,"",M357/(Q357/Resumen!$C$5)))</f>
        <v/>
      </c>
      <c r="S357" s="12">
        <f>IF($A357="","",Q357*N(F357))</f>
        <v/>
      </c>
      <c r="T357" s="11">
        <f>IF($A357="","",SUMIFS(Salidas!$E$2:$E$3001,Salidas!$B$2:$B$3001,$A357,Salidas!$D$2:$D$3001,"Merma"))</f>
        <v/>
      </c>
      <c r="U357" s="12">
        <f>IF($A357="","",N(J357)*N(F357))</f>
        <v/>
      </c>
      <c r="V357" s="12">
        <f>IF(OR($A357="",G357=""),"",Q357*(G357/1.19-N(F357)))</f>
        <v/>
      </c>
    </row>
    <row r="358">
      <c r="A358" s="7" t="n"/>
      <c r="B358" s="7" t="n"/>
      <c r="C358" s="8" t="n"/>
      <c r="D358" s="8" t="n"/>
      <c r="E358" s="8" t="n"/>
      <c r="F358" s="9" t="n"/>
      <c r="G358" s="9" t="n"/>
      <c r="H358" s="10">
        <f>IF(OR(F358="",G358=""),"",(G358/1.19-F358)/(G358/1.19))</f>
        <v/>
      </c>
      <c r="I358" s="8" t="n"/>
      <c r="J358" s="8" t="n"/>
      <c r="K358" s="11">
        <f>IF($A358="","",SUMIFS(Ingresos!$F$2:$F$3001,Ingresos!$D$2:$D$3001,$A358))</f>
        <v/>
      </c>
      <c r="L358" s="11">
        <f>IF($A358="","",SUMIFS(Salidas!$E$2:$E$3001,Salidas!$B$2:$B$3001,$A358))</f>
        <v/>
      </c>
      <c r="M358" s="11">
        <f>IF($A358="","",N(J358)+K358-L358)</f>
        <v/>
      </c>
      <c r="N358" s="11">
        <f>IF(OR($A358="",I358=""),"",IF(M358&lt;=I358,"REPONER","OK"))</f>
        <v/>
      </c>
      <c r="O358" s="12">
        <f>IF($A358="","",M358*N(F358))</f>
        <v/>
      </c>
      <c r="P358" s="13">
        <f>IF($A358="","",IF(SUMPRODUCT(MAX((Ingresos!$D$2:$D$3001=$A358)*Ingresos!$A$2:$A$3001))=0,"",SUMPRODUCT(MAX((Ingresos!$D$2:$D$3001=$A358)*Ingresos!$A$2:$A$3001))))</f>
        <v/>
      </c>
      <c r="Q358" s="11">
        <f>IF($A358="","",SUMIFS(Salidas!$E$2:$E$3001,Salidas!$B$2:$B$3001,$A358,Salidas!$D$2:$D$3001,"Venta"))</f>
        <v/>
      </c>
      <c r="R358" s="14">
        <f>IF($A358="","",IF(Q358=0,"",M358/(Q358/Resumen!$C$5)))</f>
        <v/>
      </c>
      <c r="S358" s="12">
        <f>IF($A358="","",Q358*N(F358))</f>
        <v/>
      </c>
      <c r="T358" s="11">
        <f>IF($A358="","",SUMIFS(Salidas!$E$2:$E$3001,Salidas!$B$2:$B$3001,$A358,Salidas!$D$2:$D$3001,"Merma"))</f>
        <v/>
      </c>
      <c r="U358" s="12">
        <f>IF($A358="","",N(J358)*N(F358))</f>
        <v/>
      </c>
      <c r="V358" s="12">
        <f>IF(OR($A358="",G358=""),"",Q358*(G358/1.19-N(F358)))</f>
        <v/>
      </c>
    </row>
    <row r="359">
      <c r="A359" s="7" t="n"/>
      <c r="B359" s="7" t="n"/>
      <c r="C359" s="8" t="n"/>
      <c r="D359" s="8" t="n"/>
      <c r="E359" s="8" t="n"/>
      <c r="F359" s="9" t="n"/>
      <c r="G359" s="9" t="n"/>
      <c r="H359" s="10">
        <f>IF(OR(F359="",G359=""),"",(G359/1.19-F359)/(G359/1.19))</f>
        <v/>
      </c>
      <c r="I359" s="8" t="n"/>
      <c r="J359" s="8" t="n"/>
      <c r="K359" s="11">
        <f>IF($A359="","",SUMIFS(Ingresos!$F$2:$F$3001,Ingresos!$D$2:$D$3001,$A359))</f>
        <v/>
      </c>
      <c r="L359" s="11">
        <f>IF($A359="","",SUMIFS(Salidas!$E$2:$E$3001,Salidas!$B$2:$B$3001,$A359))</f>
        <v/>
      </c>
      <c r="M359" s="11">
        <f>IF($A359="","",N(J359)+K359-L359)</f>
        <v/>
      </c>
      <c r="N359" s="11">
        <f>IF(OR($A359="",I359=""),"",IF(M359&lt;=I359,"REPONER","OK"))</f>
        <v/>
      </c>
      <c r="O359" s="12">
        <f>IF($A359="","",M359*N(F359))</f>
        <v/>
      </c>
      <c r="P359" s="13">
        <f>IF($A359="","",IF(SUMPRODUCT(MAX((Ingresos!$D$2:$D$3001=$A359)*Ingresos!$A$2:$A$3001))=0,"",SUMPRODUCT(MAX((Ingresos!$D$2:$D$3001=$A359)*Ingresos!$A$2:$A$3001))))</f>
        <v/>
      </c>
      <c r="Q359" s="11">
        <f>IF($A359="","",SUMIFS(Salidas!$E$2:$E$3001,Salidas!$B$2:$B$3001,$A359,Salidas!$D$2:$D$3001,"Venta"))</f>
        <v/>
      </c>
      <c r="R359" s="14">
        <f>IF($A359="","",IF(Q359=0,"",M359/(Q359/Resumen!$C$5)))</f>
        <v/>
      </c>
      <c r="S359" s="12">
        <f>IF($A359="","",Q359*N(F359))</f>
        <v/>
      </c>
      <c r="T359" s="11">
        <f>IF($A359="","",SUMIFS(Salidas!$E$2:$E$3001,Salidas!$B$2:$B$3001,$A359,Salidas!$D$2:$D$3001,"Merma"))</f>
        <v/>
      </c>
      <c r="U359" s="12">
        <f>IF($A359="","",N(J359)*N(F359))</f>
        <v/>
      </c>
      <c r="V359" s="12">
        <f>IF(OR($A359="",G359=""),"",Q359*(G359/1.19-N(F359)))</f>
        <v/>
      </c>
    </row>
    <row r="360">
      <c r="A360" s="7" t="n"/>
      <c r="B360" s="7" t="n"/>
      <c r="C360" s="8" t="n"/>
      <c r="D360" s="8" t="n"/>
      <c r="E360" s="8" t="n"/>
      <c r="F360" s="9" t="n"/>
      <c r="G360" s="9" t="n"/>
      <c r="H360" s="10">
        <f>IF(OR(F360="",G360=""),"",(G360/1.19-F360)/(G360/1.19))</f>
        <v/>
      </c>
      <c r="I360" s="8" t="n"/>
      <c r="J360" s="8" t="n"/>
      <c r="K360" s="11">
        <f>IF($A360="","",SUMIFS(Ingresos!$F$2:$F$3001,Ingresos!$D$2:$D$3001,$A360))</f>
        <v/>
      </c>
      <c r="L360" s="11">
        <f>IF($A360="","",SUMIFS(Salidas!$E$2:$E$3001,Salidas!$B$2:$B$3001,$A360))</f>
        <v/>
      </c>
      <c r="M360" s="11">
        <f>IF($A360="","",N(J360)+K360-L360)</f>
        <v/>
      </c>
      <c r="N360" s="11">
        <f>IF(OR($A360="",I360=""),"",IF(M360&lt;=I360,"REPONER","OK"))</f>
        <v/>
      </c>
      <c r="O360" s="12">
        <f>IF($A360="","",M360*N(F360))</f>
        <v/>
      </c>
      <c r="P360" s="13">
        <f>IF($A360="","",IF(SUMPRODUCT(MAX((Ingresos!$D$2:$D$3001=$A360)*Ingresos!$A$2:$A$3001))=0,"",SUMPRODUCT(MAX((Ingresos!$D$2:$D$3001=$A360)*Ingresos!$A$2:$A$3001))))</f>
        <v/>
      </c>
      <c r="Q360" s="11">
        <f>IF($A360="","",SUMIFS(Salidas!$E$2:$E$3001,Salidas!$B$2:$B$3001,$A360,Salidas!$D$2:$D$3001,"Venta"))</f>
        <v/>
      </c>
      <c r="R360" s="14">
        <f>IF($A360="","",IF(Q360=0,"",M360/(Q360/Resumen!$C$5)))</f>
        <v/>
      </c>
      <c r="S360" s="12">
        <f>IF($A360="","",Q360*N(F360))</f>
        <v/>
      </c>
      <c r="T360" s="11">
        <f>IF($A360="","",SUMIFS(Salidas!$E$2:$E$3001,Salidas!$B$2:$B$3001,$A360,Salidas!$D$2:$D$3001,"Merma"))</f>
        <v/>
      </c>
      <c r="U360" s="12">
        <f>IF($A360="","",N(J360)*N(F360))</f>
        <v/>
      </c>
      <c r="V360" s="12">
        <f>IF(OR($A360="",G360=""),"",Q360*(G360/1.19-N(F360)))</f>
        <v/>
      </c>
    </row>
    <row r="361">
      <c r="A361" s="7" t="n"/>
      <c r="B361" s="7" t="n"/>
      <c r="C361" s="8" t="n"/>
      <c r="D361" s="8" t="n"/>
      <c r="E361" s="8" t="n"/>
      <c r="F361" s="9" t="n"/>
      <c r="G361" s="9" t="n"/>
      <c r="H361" s="10">
        <f>IF(OR(F361="",G361=""),"",(G361/1.19-F361)/(G361/1.19))</f>
        <v/>
      </c>
      <c r="I361" s="8" t="n"/>
      <c r="J361" s="8" t="n"/>
      <c r="K361" s="11">
        <f>IF($A361="","",SUMIFS(Ingresos!$F$2:$F$3001,Ingresos!$D$2:$D$3001,$A361))</f>
        <v/>
      </c>
      <c r="L361" s="11">
        <f>IF($A361="","",SUMIFS(Salidas!$E$2:$E$3001,Salidas!$B$2:$B$3001,$A361))</f>
        <v/>
      </c>
      <c r="M361" s="11">
        <f>IF($A361="","",N(J361)+K361-L361)</f>
        <v/>
      </c>
      <c r="N361" s="11">
        <f>IF(OR($A361="",I361=""),"",IF(M361&lt;=I361,"REPONER","OK"))</f>
        <v/>
      </c>
      <c r="O361" s="12">
        <f>IF($A361="","",M361*N(F361))</f>
        <v/>
      </c>
      <c r="P361" s="13">
        <f>IF($A361="","",IF(SUMPRODUCT(MAX((Ingresos!$D$2:$D$3001=$A361)*Ingresos!$A$2:$A$3001))=0,"",SUMPRODUCT(MAX((Ingresos!$D$2:$D$3001=$A361)*Ingresos!$A$2:$A$3001))))</f>
        <v/>
      </c>
      <c r="Q361" s="11">
        <f>IF($A361="","",SUMIFS(Salidas!$E$2:$E$3001,Salidas!$B$2:$B$3001,$A361,Salidas!$D$2:$D$3001,"Venta"))</f>
        <v/>
      </c>
      <c r="R361" s="14">
        <f>IF($A361="","",IF(Q361=0,"",M361/(Q361/Resumen!$C$5)))</f>
        <v/>
      </c>
      <c r="S361" s="12">
        <f>IF($A361="","",Q361*N(F361))</f>
        <v/>
      </c>
      <c r="T361" s="11">
        <f>IF($A361="","",SUMIFS(Salidas!$E$2:$E$3001,Salidas!$B$2:$B$3001,$A361,Salidas!$D$2:$D$3001,"Merma"))</f>
        <v/>
      </c>
      <c r="U361" s="12">
        <f>IF($A361="","",N(J361)*N(F361))</f>
        <v/>
      </c>
      <c r="V361" s="12">
        <f>IF(OR($A361="",G361=""),"",Q361*(G361/1.19-N(F361)))</f>
        <v/>
      </c>
    </row>
    <row r="362">
      <c r="A362" s="7" t="n"/>
      <c r="B362" s="7" t="n"/>
      <c r="C362" s="8" t="n"/>
      <c r="D362" s="8" t="n"/>
      <c r="E362" s="8" t="n"/>
      <c r="F362" s="9" t="n"/>
      <c r="G362" s="9" t="n"/>
      <c r="H362" s="10">
        <f>IF(OR(F362="",G362=""),"",(G362/1.19-F362)/(G362/1.19))</f>
        <v/>
      </c>
      <c r="I362" s="8" t="n"/>
      <c r="J362" s="8" t="n"/>
      <c r="K362" s="11">
        <f>IF($A362="","",SUMIFS(Ingresos!$F$2:$F$3001,Ingresos!$D$2:$D$3001,$A362))</f>
        <v/>
      </c>
      <c r="L362" s="11">
        <f>IF($A362="","",SUMIFS(Salidas!$E$2:$E$3001,Salidas!$B$2:$B$3001,$A362))</f>
        <v/>
      </c>
      <c r="M362" s="11">
        <f>IF($A362="","",N(J362)+K362-L362)</f>
        <v/>
      </c>
      <c r="N362" s="11">
        <f>IF(OR($A362="",I362=""),"",IF(M362&lt;=I362,"REPONER","OK"))</f>
        <v/>
      </c>
      <c r="O362" s="12">
        <f>IF($A362="","",M362*N(F362))</f>
        <v/>
      </c>
      <c r="P362" s="13">
        <f>IF($A362="","",IF(SUMPRODUCT(MAX((Ingresos!$D$2:$D$3001=$A362)*Ingresos!$A$2:$A$3001))=0,"",SUMPRODUCT(MAX((Ingresos!$D$2:$D$3001=$A362)*Ingresos!$A$2:$A$3001))))</f>
        <v/>
      </c>
      <c r="Q362" s="11">
        <f>IF($A362="","",SUMIFS(Salidas!$E$2:$E$3001,Salidas!$B$2:$B$3001,$A362,Salidas!$D$2:$D$3001,"Venta"))</f>
        <v/>
      </c>
      <c r="R362" s="14">
        <f>IF($A362="","",IF(Q362=0,"",M362/(Q362/Resumen!$C$5)))</f>
        <v/>
      </c>
      <c r="S362" s="12">
        <f>IF($A362="","",Q362*N(F362))</f>
        <v/>
      </c>
      <c r="T362" s="11">
        <f>IF($A362="","",SUMIFS(Salidas!$E$2:$E$3001,Salidas!$B$2:$B$3001,$A362,Salidas!$D$2:$D$3001,"Merma"))</f>
        <v/>
      </c>
      <c r="U362" s="12">
        <f>IF($A362="","",N(J362)*N(F362))</f>
        <v/>
      </c>
      <c r="V362" s="12">
        <f>IF(OR($A362="",G362=""),"",Q362*(G362/1.19-N(F362)))</f>
        <v/>
      </c>
    </row>
    <row r="363">
      <c r="A363" s="7" t="n"/>
      <c r="B363" s="7" t="n"/>
      <c r="C363" s="8" t="n"/>
      <c r="D363" s="8" t="n"/>
      <c r="E363" s="8" t="n"/>
      <c r="F363" s="9" t="n"/>
      <c r="G363" s="9" t="n"/>
      <c r="H363" s="10">
        <f>IF(OR(F363="",G363=""),"",(G363/1.19-F363)/(G363/1.19))</f>
        <v/>
      </c>
      <c r="I363" s="8" t="n"/>
      <c r="J363" s="8" t="n"/>
      <c r="K363" s="11">
        <f>IF($A363="","",SUMIFS(Ingresos!$F$2:$F$3001,Ingresos!$D$2:$D$3001,$A363))</f>
        <v/>
      </c>
      <c r="L363" s="11">
        <f>IF($A363="","",SUMIFS(Salidas!$E$2:$E$3001,Salidas!$B$2:$B$3001,$A363))</f>
        <v/>
      </c>
      <c r="M363" s="11">
        <f>IF($A363="","",N(J363)+K363-L363)</f>
        <v/>
      </c>
      <c r="N363" s="11">
        <f>IF(OR($A363="",I363=""),"",IF(M363&lt;=I363,"REPONER","OK"))</f>
        <v/>
      </c>
      <c r="O363" s="12">
        <f>IF($A363="","",M363*N(F363))</f>
        <v/>
      </c>
      <c r="P363" s="13">
        <f>IF($A363="","",IF(SUMPRODUCT(MAX((Ingresos!$D$2:$D$3001=$A363)*Ingresos!$A$2:$A$3001))=0,"",SUMPRODUCT(MAX((Ingresos!$D$2:$D$3001=$A363)*Ingresos!$A$2:$A$3001))))</f>
        <v/>
      </c>
      <c r="Q363" s="11">
        <f>IF($A363="","",SUMIFS(Salidas!$E$2:$E$3001,Salidas!$B$2:$B$3001,$A363,Salidas!$D$2:$D$3001,"Venta"))</f>
        <v/>
      </c>
      <c r="R363" s="14">
        <f>IF($A363="","",IF(Q363=0,"",M363/(Q363/Resumen!$C$5)))</f>
        <v/>
      </c>
      <c r="S363" s="12">
        <f>IF($A363="","",Q363*N(F363))</f>
        <v/>
      </c>
      <c r="T363" s="11">
        <f>IF($A363="","",SUMIFS(Salidas!$E$2:$E$3001,Salidas!$B$2:$B$3001,$A363,Salidas!$D$2:$D$3001,"Merma"))</f>
        <v/>
      </c>
      <c r="U363" s="12">
        <f>IF($A363="","",N(J363)*N(F363))</f>
        <v/>
      </c>
      <c r="V363" s="12">
        <f>IF(OR($A363="",G363=""),"",Q363*(G363/1.19-N(F363)))</f>
        <v/>
      </c>
    </row>
    <row r="364">
      <c r="A364" s="7" t="n"/>
      <c r="B364" s="7" t="n"/>
      <c r="C364" s="8" t="n"/>
      <c r="D364" s="8" t="n"/>
      <c r="E364" s="8" t="n"/>
      <c r="F364" s="9" t="n"/>
      <c r="G364" s="9" t="n"/>
      <c r="H364" s="10">
        <f>IF(OR(F364="",G364=""),"",(G364/1.19-F364)/(G364/1.19))</f>
        <v/>
      </c>
      <c r="I364" s="8" t="n"/>
      <c r="J364" s="8" t="n"/>
      <c r="K364" s="11">
        <f>IF($A364="","",SUMIFS(Ingresos!$F$2:$F$3001,Ingresos!$D$2:$D$3001,$A364))</f>
        <v/>
      </c>
      <c r="L364" s="11">
        <f>IF($A364="","",SUMIFS(Salidas!$E$2:$E$3001,Salidas!$B$2:$B$3001,$A364))</f>
        <v/>
      </c>
      <c r="M364" s="11">
        <f>IF($A364="","",N(J364)+K364-L364)</f>
        <v/>
      </c>
      <c r="N364" s="11">
        <f>IF(OR($A364="",I364=""),"",IF(M364&lt;=I364,"REPONER","OK"))</f>
        <v/>
      </c>
      <c r="O364" s="12">
        <f>IF($A364="","",M364*N(F364))</f>
        <v/>
      </c>
      <c r="P364" s="13">
        <f>IF($A364="","",IF(SUMPRODUCT(MAX((Ingresos!$D$2:$D$3001=$A364)*Ingresos!$A$2:$A$3001))=0,"",SUMPRODUCT(MAX((Ingresos!$D$2:$D$3001=$A364)*Ingresos!$A$2:$A$3001))))</f>
        <v/>
      </c>
      <c r="Q364" s="11">
        <f>IF($A364="","",SUMIFS(Salidas!$E$2:$E$3001,Salidas!$B$2:$B$3001,$A364,Salidas!$D$2:$D$3001,"Venta"))</f>
        <v/>
      </c>
      <c r="R364" s="14">
        <f>IF($A364="","",IF(Q364=0,"",M364/(Q364/Resumen!$C$5)))</f>
        <v/>
      </c>
      <c r="S364" s="12">
        <f>IF($A364="","",Q364*N(F364))</f>
        <v/>
      </c>
      <c r="T364" s="11">
        <f>IF($A364="","",SUMIFS(Salidas!$E$2:$E$3001,Salidas!$B$2:$B$3001,$A364,Salidas!$D$2:$D$3001,"Merma"))</f>
        <v/>
      </c>
      <c r="U364" s="12">
        <f>IF($A364="","",N(J364)*N(F364))</f>
        <v/>
      </c>
      <c r="V364" s="12">
        <f>IF(OR($A364="",G364=""),"",Q364*(G364/1.19-N(F364)))</f>
        <v/>
      </c>
    </row>
    <row r="365">
      <c r="A365" s="7" t="n"/>
      <c r="B365" s="7" t="n"/>
      <c r="C365" s="8" t="n"/>
      <c r="D365" s="8" t="n"/>
      <c r="E365" s="8" t="n"/>
      <c r="F365" s="9" t="n"/>
      <c r="G365" s="9" t="n"/>
      <c r="H365" s="10">
        <f>IF(OR(F365="",G365=""),"",(G365/1.19-F365)/(G365/1.19))</f>
        <v/>
      </c>
      <c r="I365" s="8" t="n"/>
      <c r="J365" s="8" t="n"/>
      <c r="K365" s="11">
        <f>IF($A365="","",SUMIFS(Ingresos!$F$2:$F$3001,Ingresos!$D$2:$D$3001,$A365))</f>
        <v/>
      </c>
      <c r="L365" s="11">
        <f>IF($A365="","",SUMIFS(Salidas!$E$2:$E$3001,Salidas!$B$2:$B$3001,$A365))</f>
        <v/>
      </c>
      <c r="M365" s="11">
        <f>IF($A365="","",N(J365)+K365-L365)</f>
        <v/>
      </c>
      <c r="N365" s="11">
        <f>IF(OR($A365="",I365=""),"",IF(M365&lt;=I365,"REPONER","OK"))</f>
        <v/>
      </c>
      <c r="O365" s="12">
        <f>IF($A365="","",M365*N(F365))</f>
        <v/>
      </c>
      <c r="P365" s="13">
        <f>IF($A365="","",IF(SUMPRODUCT(MAX((Ingresos!$D$2:$D$3001=$A365)*Ingresos!$A$2:$A$3001))=0,"",SUMPRODUCT(MAX((Ingresos!$D$2:$D$3001=$A365)*Ingresos!$A$2:$A$3001))))</f>
        <v/>
      </c>
      <c r="Q365" s="11">
        <f>IF($A365="","",SUMIFS(Salidas!$E$2:$E$3001,Salidas!$B$2:$B$3001,$A365,Salidas!$D$2:$D$3001,"Venta"))</f>
        <v/>
      </c>
      <c r="R365" s="14">
        <f>IF($A365="","",IF(Q365=0,"",M365/(Q365/Resumen!$C$5)))</f>
        <v/>
      </c>
      <c r="S365" s="12">
        <f>IF($A365="","",Q365*N(F365))</f>
        <v/>
      </c>
      <c r="T365" s="11">
        <f>IF($A365="","",SUMIFS(Salidas!$E$2:$E$3001,Salidas!$B$2:$B$3001,$A365,Salidas!$D$2:$D$3001,"Merma"))</f>
        <v/>
      </c>
      <c r="U365" s="12">
        <f>IF($A365="","",N(J365)*N(F365))</f>
        <v/>
      </c>
      <c r="V365" s="12">
        <f>IF(OR($A365="",G365=""),"",Q365*(G365/1.19-N(F365)))</f>
        <v/>
      </c>
    </row>
    <row r="366">
      <c r="A366" s="7" t="n"/>
      <c r="B366" s="7" t="n"/>
      <c r="C366" s="8" t="n"/>
      <c r="D366" s="8" t="n"/>
      <c r="E366" s="8" t="n"/>
      <c r="F366" s="9" t="n"/>
      <c r="G366" s="9" t="n"/>
      <c r="H366" s="10">
        <f>IF(OR(F366="",G366=""),"",(G366/1.19-F366)/(G366/1.19))</f>
        <v/>
      </c>
      <c r="I366" s="8" t="n"/>
      <c r="J366" s="8" t="n"/>
      <c r="K366" s="11">
        <f>IF($A366="","",SUMIFS(Ingresos!$F$2:$F$3001,Ingresos!$D$2:$D$3001,$A366))</f>
        <v/>
      </c>
      <c r="L366" s="11">
        <f>IF($A366="","",SUMIFS(Salidas!$E$2:$E$3001,Salidas!$B$2:$B$3001,$A366))</f>
        <v/>
      </c>
      <c r="M366" s="11">
        <f>IF($A366="","",N(J366)+K366-L366)</f>
        <v/>
      </c>
      <c r="N366" s="11">
        <f>IF(OR($A366="",I366=""),"",IF(M366&lt;=I366,"REPONER","OK"))</f>
        <v/>
      </c>
      <c r="O366" s="12">
        <f>IF($A366="","",M366*N(F366))</f>
        <v/>
      </c>
      <c r="P366" s="13">
        <f>IF($A366="","",IF(SUMPRODUCT(MAX((Ingresos!$D$2:$D$3001=$A366)*Ingresos!$A$2:$A$3001))=0,"",SUMPRODUCT(MAX((Ingresos!$D$2:$D$3001=$A366)*Ingresos!$A$2:$A$3001))))</f>
        <v/>
      </c>
      <c r="Q366" s="11">
        <f>IF($A366="","",SUMIFS(Salidas!$E$2:$E$3001,Salidas!$B$2:$B$3001,$A366,Salidas!$D$2:$D$3001,"Venta"))</f>
        <v/>
      </c>
      <c r="R366" s="14">
        <f>IF($A366="","",IF(Q366=0,"",M366/(Q366/Resumen!$C$5)))</f>
        <v/>
      </c>
      <c r="S366" s="12">
        <f>IF($A366="","",Q366*N(F366))</f>
        <v/>
      </c>
      <c r="T366" s="11">
        <f>IF($A366="","",SUMIFS(Salidas!$E$2:$E$3001,Salidas!$B$2:$B$3001,$A366,Salidas!$D$2:$D$3001,"Merma"))</f>
        <v/>
      </c>
      <c r="U366" s="12">
        <f>IF($A366="","",N(J366)*N(F366))</f>
        <v/>
      </c>
      <c r="V366" s="12">
        <f>IF(OR($A366="",G366=""),"",Q366*(G366/1.19-N(F366)))</f>
        <v/>
      </c>
    </row>
    <row r="367">
      <c r="A367" s="7" t="n"/>
      <c r="B367" s="7" t="n"/>
      <c r="C367" s="8" t="n"/>
      <c r="D367" s="8" t="n"/>
      <c r="E367" s="8" t="n"/>
      <c r="F367" s="9" t="n"/>
      <c r="G367" s="9" t="n"/>
      <c r="H367" s="10">
        <f>IF(OR(F367="",G367=""),"",(G367/1.19-F367)/(G367/1.19))</f>
        <v/>
      </c>
      <c r="I367" s="8" t="n"/>
      <c r="J367" s="8" t="n"/>
      <c r="K367" s="11">
        <f>IF($A367="","",SUMIFS(Ingresos!$F$2:$F$3001,Ingresos!$D$2:$D$3001,$A367))</f>
        <v/>
      </c>
      <c r="L367" s="11">
        <f>IF($A367="","",SUMIFS(Salidas!$E$2:$E$3001,Salidas!$B$2:$B$3001,$A367))</f>
        <v/>
      </c>
      <c r="M367" s="11">
        <f>IF($A367="","",N(J367)+K367-L367)</f>
        <v/>
      </c>
      <c r="N367" s="11">
        <f>IF(OR($A367="",I367=""),"",IF(M367&lt;=I367,"REPONER","OK"))</f>
        <v/>
      </c>
      <c r="O367" s="12">
        <f>IF($A367="","",M367*N(F367))</f>
        <v/>
      </c>
      <c r="P367" s="13">
        <f>IF($A367="","",IF(SUMPRODUCT(MAX((Ingresos!$D$2:$D$3001=$A367)*Ingresos!$A$2:$A$3001))=0,"",SUMPRODUCT(MAX((Ingresos!$D$2:$D$3001=$A367)*Ingresos!$A$2:$A$3001))))</f>
        <v/>
      </c>
      <c r="Q367" s="11">
        <f>IF($A367="","",SUMIFS(Salidas!$E$2:$E$3001,Salidas!$B$2:$B$3001,$A367,Salidas!$D$2:$D$3001,"Venta"))</f>
        <v/>
      </c>
      <c r="R367" s="14">
        <f>IF($A367="","",IF(Q367=0,"",M367/(Q367/Resumen!$C$5)))</f>
        <v/>
      </c>
      <c r="S367" s="12">
        <f>IF($A367="","",Q367*N(F367))</f>
        <v/>
      </c>
      <c r="T367" s="11">
        <f>IF($A367="","",SUMIFS(Salidas!$E$2:$E$3001,Salidas!$B$2:$B$3001,$A367,Salidas!$D$2:$D$3001,"Merma"))</f>
        <v/>
      </c>
      <c r="U367" s="12">
        <f>IF($A367="","",N(J367)*N(F367))</f>
        <v/>
      </c>
      <c r="V367" s="12">
        <f>IF(OR($A367="",G367=""),"",Q367*(G367/1.19-N(F367)))</f>
        <v/>
      </c>
    </row>
    <row r="368">
      <c r="A368" s="7" t="n"/>
      <c r="B368" s="7" t="n"/>
      <c r="C368" s="8" t="n"/>
      <c r="D368" s="8" t="n"/>
      <c r="E368" s="8" t="n"/>
      <c r="F368" s="9" t="n"/>
      <c r="G368" s="9" t="n"/>
      <c r="H368" s="10">
        <f>IF(OR(F368="",G368=""),"",(G368/1.19-F368)/(G368/1.19))</f>
        <v/>
      </c>
      <c r="I368" s="8" t="n"/>
      <c r="J368" s="8" t="n"/>
      <c r="K368" s="11">
        <f>IF($A368="","",SUMIFS(Ingresos!$F$2:$F$3001,Ingresos!$D$2:$D$3001,$A368))</f>
        <v/>
      </c>
      <c r="L368" s="11">
        <f>IF($A368="","",SUMIFS(Salidas!$E$2:$E$3001,Salidas!$B$2:$B$3001,$A368))</f>
        <v/>
      </c>
      <c r="M368" s="11">
        <f>IF($A368="","",N(J368)+K368-L368)</f>
        <v/>
      </c>
      <c r="N368" s="11">
        <f>IF(OR($A368="",I368=""),"",IF(M368&lt;=I368,"REPONER","OK"))</f>
        <v/>
      </c>
      <c r="O368" s="12">
        <f>IF($A368="","",M368*N(F368))</f>
        <v/>
      </c>
      <c r="P368" s="13">
        <f>IF($A368="","",IF(SUMPRODUCT(MAX((Ingresos!$D$2:$D$3001=$A368)*Ingresos!$A$2:$A$3001))=0,"",SUMPRODUCT(MAX((Ingresos!$D$2:$D$3001=$A368)*Ingresos!$A$2:$A$3001))))</f>
        <v/>
      </c>
      <c r="Q368" s="11">
        <f>IF($A368="","",SUMIFS(Salidas!$E$2:$E$3001,Salidas!$B$2:$B$3001,$A368,Salidas!$D$2:$D$3001,"Venta"))</f>
        <v/>
      </c>
      <c r="R368" s="14">
        <f>IF($A368="","",IF(Q368=0,"",M368/(Q368/Resumen!$C$5)))</f>
        <v/>
      </c>
      <c r="S368" s="12">
        <f>IF($A368="","",Q368*N(F368))</f>
        <v/>
      </c>
      <c r="T368" s="11">
        <f>IF($A368="","",SUMIFS(Salidas!$E$2:$E$3001,Salidas!$B$2:$B$3001,$A368,Salidas!$D$2:$D$3001,"Merma"))</f>
        <v/>
      </c>
      <c r="U368" s="12">
        <f>IF($A368="","",N(J368)*N(F368))</f>
        <v/>
      </c>
      <c r="V368" s="12">
        <f>IF(OR($A368="",G368=""),"",Q368*(G368/1.19-N(F368)))</f>
        <v/>
      </c>
    </row>
    <row r="369">
      <c r="A369" s="7" t="n"/>
      <c r="B369" s="7" t="n"/>
      <c r="C369" s="8" t="n"/>
      <c r="D369" s="8" t="n"/>
      <c r="E369" s="8" t="n"/>
      <c r="F369" s="9" t="n"/>
      <c r="G369" s="9" t="n"/>
      <c r="H369" s="10">
        <f>IF(OR(F369="",G369=""),"",(G369/1.19-F369)/(G369/1.19))</f>
        <v/>
      </c>
      <c r="I369" s="8" t="n"/>
      <c r="J369" s="8" t="n"/>
      <c r="K369" s="11">
        <f>IF($A369="","",SUMIFS(Ingresos!$F$2:$F$3001,Ingresos!$D$2:$D$3001,$A369))</f>
        <v/>
      </c>
      <c r="L369" s="11">
        <f>IF($A369="","",SUMIFS(Salidas!$E$2:$E$3001,Salidas!$B$2:$B$3001,$A369))</f>
        <v/>
      </c>
      <c r="M369" s="11">
        <f>IF($A369="","",N(J369)+K369-L369)</f>
        <v/>
      </c>
      <c r="N369" s="11">
        <f>IF(OR($A369="",I369=""),"",IF(M369&lt;=I369,"REPONER","OK"))</f>
        <v/>
      </c>
      <c r="O369" s="12">
        <f>IF($A369="","",M369*N(F369))</f>
        <v/>
      </c>
      <c r="P369" s="13">
        <f>IF($A369="","",IF(SUMPRODUCT(MAX((Ingresos!$D$2:$D$3001=$A369)*Ingresos!$A$2:$A$3001))=0,"",SUMPRODUCT(MAX((Ingresos!$D$2:$D$3001=$A369)*Ingresos!$A$2:$A$3001))))</f>
        <v/>
      </c>
      <c r="Q369" s="11">
        <f>IF($A369="","",SUMIFS(Salidas!$E$2:$E$3001,Salidas!$B$2:$B$3001,$A369,Salidas!$D$2:$D$3001,"Venta"))</f>
        <v/>
      </c>
      <c r="R369" s="14">
        <f>IF($A369="","",IF(Q369=0,"",M369/(Q369/Resumen!$C$5)))</f>
        <v/>
      </c>
      <c r="S369" s="12">
        <f>IF($A369="","",Q369*N(F369))</f>
        <v/>
      </c>
      <c r="T369" s="11">
        <f>IF($A369="","",SUMIFS(Salidas!$E$2:$E$3001,Salidas!$B$2:$B$3001,$A369,Salidas!$D$2:$D$3001,"Merma"))</f>
        <v/>
      </c>
      <c r="U369" s="12">
        <f>IF($A369="","",N(J369)*N(F369))</f>
        <v/>
      </c>
      <c r="V369" s="12">
        <f>IF(OR($A369="",G369=""),"",Q369*(G369/1.19-N(F369)))</f>
        <v/>
      </c>
    </row>
    <row r="370">
      <c r="A370" s="7" t="n"/>
      <c r="B370" s="7" t="n"/>
      <c r="C370" s="8" t="n"/>
      <c r="D370" s="8" t="n"/>
      <c r="E370" s="8" t="n"/>
      <c r="F370" s="9" t="n"/>
      <c r="G370" s="9" t="n"/>
      <c r="H370" s="10">
        <f>IF(OR(F370="",G370=""),"",(G370/1.19-F370)/(G370/1.19))</f>
        <v/>
      </c>
      <c r="I370" s="8" t="n"/>
      <c r="J370" s="8" t="n"/>
      <c r="K370" s="11">
        <f>IF($A370="","",SUMIFS(Ingresos!$F$2:$F$3001,Ingresos!$D$2:$D$3001,$A370))</f>
        <v/>
      </c>
      <c r="L370" s="11">
        <f>IF($A370="","",SUMIFS(Salidas!$E$2:$E$3001,Salidas!$B$2:$B$3001,$A370))</f>
        <v/>
      </c>
      <c r="M370" s="11">
        <f>IF($A370="","",N(J370)+K370-L370)</f>
        <v/>
      </c>
      <c r="N370" s="11">
        <f>IF(OR($A370="",I370=""),"",IF(M370&lt;=I370,"REPONER","OK"))</f>
        <v/>
      </c>
      <c r="O370" s="12">
        <f>IF($A370="","",M370*N(F370))</f>
        <v/>
      </c>
      <c r="P370" s="13">
        <f>IF($A370="","",IF(SUMPRODUCT(MAX((Ingresos!$D$2:$D$3001=$A370)*Ingresos!$A$2:$A$3001))=0,"",SUMPRODUCT(MAX((Ingresos!$D$2:$D$3001=$A370)*Ingresos!$A$2:$A$3001))))</f>
        <v/>
      </c>
      <c r="Q370" s="11">
        <f>IF($A370="","",SUMIFS(Salidas!$E$2:$E$3001,Salidas!$B$2:$B$3001,$A370,Salidas!$D$2:$D$3001,"Venta"))</f>
        <v/>
      </c>
      <c r="R370" s="14">
        <f>IF($A370="","",IF(Q370=0,"",M370/(Q370/Resumen!$C$5)))</f>
        <v/>
      </c>
      <c r="S370" s="12">
        <f>IF($A370="","",Q370*N(F370))</f>
        <v/>
      </c>
      <c r="T370" s="11">
        <f>IF($A370="","",SUMIFS(Salidas!$E$2:$E$3001,Salidas!$B$2:$B$3001,$A370,Salidas!$D$2:$D$3001,"Merma"))</f>
        <v/>
      </c>
      <c r="U370" s="12">
        <f>IF($A370="","",N(J370)*N(F370))</f>
        <v/>
      </c>
      <c r="V370" s="12">
        <f>IF(OR($A370="",G370=""),"",Q370*(G370/1.19-N(F370)))</f>
        <v/>
      </c>
    </row>
    <row r="371">
      <c r="A371" s="7" t="n"/>
      <c r="B371" s="7" t="n"/>
      <c r="C371" s="8" t="n"/>
      <c r="D371" s="8" t="n"/>
      <c r="E371" s="8" t="n"/>
      <c r="F371" s="9" t="n"/>
      <c r="G371" s="9" t="n"/>
      <c r="H371" s="10">
        <f>IF(OR(F371="",G371=""),"",(G371/1.19-F371)/(G371/1.19))</f>
        <v/>
      </c>
      <c r="I371" s="8" t="n"/>
      <c r="J371" s="8" t="n"/>
      <c r="K371" s="11">
        <f>IF($A371="","",SUMIFS(Ingresos!$F$2:$F$3001,Ingresos!$D$2:$D$3001,$A371))</f>
        <v/>
      </c>
      <c r="L371" s="11">
        <f>IF($A371="","",SUMIFS(Salidas!$E$2:$E$3001,Salidas!$B$2:$B$3001,$A371))</f>
        <v/>
      </c>
      <c r="M371" s="11">
        <f>IF($A371="","",N(J371)+K371-L371)</f>
        <v/>
      </c>
      <c r="N371" s="11">
        <f>IF(OR($A371="",I371=""),"",IF(M371&lt;=I371,"REPONER","OK"))</f>
        <v/>
      </c>
      <c r="O371" s="12">
        <f>IF($A371="","",M371*N(F371))</f>
        <v/>
      </c>
      <c r="P371" s="13">
        <f>IF($A371="","",IF(SUMPRODUCT(MAX((Ingresos!$D$2:$D$3001=$A371)*Ingresos!$A$2:$A$3001))=0,"",SUMPRODUCT(MAX((Ingresos!$D$2:$D$3001=$A371)*Ingresos!$A$2:$A$3001))))</f>
        <v/>
      </c>
      <c r="Q371" s="11">
        <f>IF($A371="","",SUMIFS(Salidas!$E$2:$E$3001,Salidas!$B$2:$B$3001,$A371,Salidas!$D$2:$D$3001,"Venta"))</f>
        <v/>
      </c>
      <c r="R371" s="14">
        <f>IF($A371="","",IF(Q371=0,"",M371/(Q371/Resumen!$C$5)))</f>
        <v/>
      </c>
      <c r="S371" s="12">
        <f>IF($A371="","",Q371*N(F371))</f>
        <v/>
      </c>
      <c r="T371" s="11">
        <f>IF($A371="","",SUMIFS(Salidas!$E$2:$E$3001,Salidas!$B$2:$B$3001,$A371,Salidas!$D$2:$D$3001,"Merma"))</f>
        <v/>
      </c>
      <c r="U371" s="12">
        <f>IF($A371="","",N(J371)*N(F371))</f>
        <v/>
      </c>
      <c r="V371" s="12">
        <f>IF(OR($A371="",G371=""),"",Q371*(G371/1.19-N(F371)))</f>
        <v/>
      </c>
    </row>
    <row r="372">
      <c r="A372" s="7" t="n"/>
      <c r="B372" s="7" t="n"/>
      <c r="C372" s="8" t="n"/>
      <c r="D372" s="8" t="n"/>
      <c r="E372" s="8" t="n"/>
      <c r="F372" s="9" t="n"/>
      <c r="G372" s="9" t="n"/>
      <c r="H372" s="10">
        <f>IF(OR(F372="",G372=""),"",(G372/1.19-F372)/(G372/1.19))</f>
        <v/>
      </c>
      <c r="I372" s="8" t="n"/>
      <c r="J372" s="8" t="n"/>
      <c r="K372" s="11">
        <f>IF($A372="","",SUMIFS(Ingresos!$F$2:$F$3001,Ingresos!$D$2:$D$3001,$A372))</f>
        <v/>
      </c>
      <c r="L372" s="11">
        <f>IF($A372="","",SUMIFS(Salidas!$E$2:$E$3001,Salidas!$B$2:$B$3001,$A372))</f>
        <v/>
      </c>
      <c r="M372" s="11">
        <f>IF($A372="","",N(J372)+K372-L372)</f>
        <v/>
      </c>
      <c r="N372" s="11">
        <f>IF(OR($A372="",I372=""),"",IF(M372&lt;=I372,"REPONER","OK"))</f>
        <v/>
      </c>
      <c r="O372" s="12">
        <f>IF($A372="","",M372*N(F372))</f>
        <v/>
      </c>
      <c r="P372" s="13">
        <f>IF($A372="","",IF(SUMPRODUCT(MAX((Ingresos!$D$2:$D$3001=$A372)*Ingresos!$A$2:$A$3001))=0,"",SUMPRODUCT(MAX((Ingresos!$D$2:$D$3001=$A372)*Ingresos!$A$2:$A$3001))))</f>
        <v/>
      </c>
      <c r="Q372" s="11">
        <f>IF($A372="","",SUMIFS(Salidas!$E$2:$E$3001,Salidas!$B$2:$B$3001,$A372,Salidas!$D$2:$D$3001,"Venta"))</f>
        <v/>
      </c>
      <c r="R372" s="14">
        <f>IF($A372="","",IF(Q372=0,"",M372/(Q372/Resumen!$C$5)))</f>
        <v/>
      </c>
      <c r="S372" s="12">
        <f>IF($A372="","",Q372*N(F372))</f>
        <v/>
      </c>
      <c r="T372" s="11">
        <f>IF($A372="","",SUMIFS(Salidas!$E$2:$E$3001,Salidas!$B$2:$B$3001,$A372,Salidas!$D$2:$D$3001,"Merma"))</f>
        <v/>
      </c>
      <c r="U372" s="12">
        <f>IF($A372="","",N(J372)*N(F372))</f>
        <v/>
      </c>
      <c r="V372" s="12">
        <f>IF(OR($A372="",G372=""),"",Q372*(G372/1.19-N(F372)))</f>
        <v/>
      </c>
    </row>
    <row r="373">
      <c r="A373" s="7" t="n"/>
      <c r="B373" s="7" t="n"/>
      <c r="C373" s="8" t="n"/>
      <c r="D373" s="8" t="n"/>
      <c r="E373" s="8" t="n"/>
      <c r="F373" s="9" t="n"/>
      <c r="G373" s="9" t="n"/>
      <c r="H373" s="10">
        <f>IF(OR(F373="",G373=""),"",(G373/1.19-F373)/(G373/1.19))</f>
        <v/>
      </c>
      <c r="I373" s="8" t="n"/>
      <c r="J373" s="8" t="n"/>
      <c r="K373" s="11">
        <f>IF($A373="","",SUMIFS(Ingresos!$F$2:$F$3001,Ingresos!$D$2:$D$3001,$A373))</f>
        <v/>
      </c>
      <c r="L373" s="11">
        <f>IF($A373="","",SUMIFS(Salidas!$E$2:$E$3001,Salidas!$B$2:$B$3001,$A373))</f>
        <v/>
      </c>
      <c r="M373" s="11">
        <f>IF($A373="","",N(J373)+K373-L373)</f>
        <v/>
      </c>
      <c r="N373" s="11">
        <f>IF(OR($A373="",I373=""),"",IF(M373&lt;=I373,"REPONER","OK"))</f>
        <v/>
      </c>
      <c r="O373" s="12">
        <f>IF($A373="","",M373*N(F373))</f>
        <v/>
      </c>
      <c r="P373" s="13">
        <f>IF($A373="","",IF(SUMPRODUCT(MAX((Ingresos!$D$2:$D$3001=$A373)*Ingresos!$A$2:$A$3001))=0,"",SUMPRODUCT(MAX((Ingresos!$D$2:$D$3001=$A373)*Ingresos!$A$2:$A$3001))))</f>
        <v/>
      </c>
      <c r="Q373" s="11">
        <f>IF($A373="","",SUMIFS(Salidas!$E$2:$E$3001,Salidas!$B$2:$B$3001,$A373,Salidas!$D$2:$D$3001,"Venta"))</f>
        <v/>
      </c>
      <c r="R373" s="14">
        <f>IF($A373="","",IF(Q373=0,"",M373/(Q373/Resumen!$C$5)))</f>
        <v/>
      </c>
      <c r="S373" s="12">
        <f>IF($A373="","",Q373*N(F373))</f>
        <v/>
      </c>
      <c r="T373" s="11">
        <f>IF($A373="","",SUMIFS(Salidas!$E$2:$E$3001,Salidas!$B$2:$B$3001,$A373,Salidas!$D$2:$D$3001,"Merma"))</f>
        <v/>
      </c>
      <c r="U373" s="12">
        <f>IF($A373="","",N(J373)*N(F373))</f>
        <v/>
      </c>
      <c r="V373" s="12">
        <f>IF(OR($A373="",G373=""),"",Q373*(G373/1.19-N(F373)))</f>
        <v/>
      </c>
    </row>
    <row r="374">
      <c r="A374" s="7" t="n"/>
      <c r="B374" s="7" t="n"/>
      <c r="C374" s="8" t="n"/>
      <c r="D374" s="8" t="n"/>
      <c r="E374" s="8" t="n"/>
      <c r="F374" s="9" t="n"/>
      <c r="G374" s="9" t="n"/>
      <c r="H374" s="10">
        <f>IF(OR(F374="",G374=""),"",(G374/1.19-F374)/(G374/1.19))</f>
        <v/>
      </c>
      <c r="I374" s="8" t="n"/>
      <c r="J374" s="8" t="n"/>
      <c r="K374" s="11">
        <f>IF($A374="","",SUMIFS(Ingresos!$F$2:$F$3001,Ingresos!$D$2:$D$3001,$A374))</f>
        <v/>
      </c>
      <c r="L374" s="11">
        <f>IF($A374="","",SUMIFS(Salidas!$E$2:$E$3001,Salidas!$B$2:$B$3001,$A374))</f>
        <v/>
      </c>
      <c r="M374" s="11">
        <f>IF($A374="","",N(J374)+K374-L374)</f>
        <v/>
      </c>
      <c r="N374" s="11">
        <f>IF(OR($A374="",I374=""),"",IF(M374&lt;=I374,"REPONER","OK"))</f>
        <v/>
      </c>
      <c r="O374" s="12">
        <f>IF($A374="","",M374*N(F374))</f>
        <v/>
      </c>
      <c r="P374" s="13">
        <f>IF($A374="","",IF(SUMPRODUCT(MAX((Ingresos!$D$2:$D$3001=$A374)*Ingresos!$A$2:$A$3001))=0,"",SUMPRODUCT(MAX((Ingresos!$D$2:$D$3001=$A374)*Ingresos!$A$2:$A$3001))))</f>
        <v/>
      </c>
      <c r="Q374" s="11">
        <f>IF($A374="","",SUMIFS(Salidas!$E$2:$E$3001,Salidas!$B$2:$B$3001,$A374,Salidas!$D$2:$D$3001,"Venta"))</f>
        <v/>
      </c>
      <c r="R374" s="14">
        <f>IF($A374="","",IF(Q374=0,"",M374/(Q374/Resumen!$C$5)))</f>
        <v/>
      </c>
      <c r="S374" s="12">
        <f>IF($A374="","",Q374*N(F374))</f>
        <v/>
      </c>
      <c r="T374" s="11">
        <f>IF($A374="","",SUMIFS(Salidas!$E$2:$E$3001,Salidas!$B$2:$B$3001,$A374,Salidas!$D$2:$D$3001,"Merma"))</f>
        <v/>
      </c>
      <c r="U374" s="12">
        <f>IF($A374="","",N(J374)*N(F374))</f>
        <v/>
      </c>
      <c r="V374" s="12">
        <f>IF(OR($A374="",G374=""),"",Q374*(G374/1.19-N(F374)))</f>
        <v/>
      </c>
    </row>
    <row r="375">
      <c r="A375" s="7" t="n"/>
      <c r="B375" s="7" t="n"/>
      <c r="C375" s="8" t="n"/>
      <c r="D375" s="8" t="n"/>
      <c r="E375" s="8" t="n"/>
      <c r="F375" s="9" t="n"/>
      <c r="G375" s="9" t="n"/>
      <c r="H375" s="10">
        <f>IF(OR(F375="",G375=""),"",(G375/1.19-F375)/(G375/1.19))</f>
        <v/>
      </c>
      <c r="I375" s="8" t="n"/>
      <c r="J375" s="8" t="n"/>
      <c r="K375" s="11">
        <f>IF($A375="","",SUMIFS(Ingresos!$F$2:$F$3001,Ingresos!$D$2:$D$3001,$A375))</f>
        <v/>
      </c>
      <c r="L375" s="11">
        <f>IF($A375="","",SUMIFS(Salidas!$E$2:$E$3001,Salidas!$B$2:$B$3001,$A375))</f>
        <v/>
      </c>
      <c r="M375" s="11">
        <f>IF($A375="","",N(J375)+K375-L375)</f>
        <v/>
      </c>
      <c r="N375" s="11">
        <f>IF(OR($A375="",I375=""),"",IF(M375&lt;=I375,"REPONER","OK"))</f>
        <v/>
      </c>
      <c r="O375" s="12">
        <f>IF($A375="","",M375*N(F375))</f>
        <v/>
      </c>
      <c r="P375" s="13">
        <f>IF($A375="","",IF(SUMPRODUCT(MAX((Ingresos!$D$2:$D$3001=$A375)*Ingresos!$A$2:$A$3001))=0,"",SUMPRODUCT(MAX((Ingresos!$D$2:$D$3001=$A375)*Ingresos!$A$2:$A$3001))))</f>
        <v/>
      </c>
      <c r="Q375" s="11">
        <f>IF($A375="","",SUMIFS(Salidas!$E$2:$E$3001,Salidas!$B$2:$B$3001,$A375,Salidas!$D$2:$D$3001,"Venta"))</f>
        <v/>
      </c>
      <c r="R375" s="14">
        <f>IF($A375="","",IF(Q375=0,"",M375/(Q375/Resumen!$C$5)))</f>
        <v/>
      </c>
      <c r="S375" s="12">
        <f>IF($A375="","",Q375*N(F375))</f>
        <v/>
      </c>
      <c r="T375" s="11">
        <f>IF($A375="","",SUMIFS(Salidas!$E$2:$E$3001,Salidas!$B$2:$B$3001,$A375,Salidas!$D$2:$D$3001,"Merma"))</f>
        <v/>
      </c>
      <c r="U375" s="12">
        <f>IF($A375="","",N(J375)*N(F375))</f>
        <v/>
      </c>
      <c r="V375" s="12">
        <f>IF(OR($A375="",G375=""),"",Q375*(G375/1.19-N(F375)))</f>
        <v/>
      </c>
    </row>
    <row r="376">
      <c r="A376" s="7" t="n"/>
      <c r="B376" s="7" t="n"/>
      <c r="C376" s="8" t="n"/>
      <c r="D376" s="8" t="n"/>
      <c r="E376" s="8" t="n"/>
      <c r="F376" s="9" t="n"/>
      <c r="G376" s="9" t="n"/>
      <c r="H376" s="10">
        <f>IF(OR(F376="",G376=""),"",(G376/1.19-F376)/(G376/1.19))</f>
        <v/>
      </c>
      <c r="I376" s="8" t="n"/>
      <c r="J376" s="8" t="n"/>
      <c r="K376" s="11">
        <f>IF($A376="","",SUMIFS(Ingresos!$F$2:$F$3001,Ingresos!$D$2:$D$3001,$A376))</f>
        <v/>
      </c>
      <c r="L376" s="11">
        <f>IF($A376="","",SUMIFS(Salidas!$E$2:$E$3001,Salidas!$B$2:$B$3001,$A376))</f>
        <v/>
      </c>
      <c r="M376" s="11">
        <f>IF($A376="","",N(J376)+K376-L376)</f>
        <v/>
      </c>
      <c r="N376" s="11">
        <f>IF(OR($A376="",I376=""),"",IF(M376&lt;=I376,"REPONER","OK"))</f>
        <v/>
      </c>
      <c r="O376" s="12">
        <f>IF($A376="","",M376*N(F376))</f>
        <v/>
      </c>
      <c r="P376" s="13">
        <f>IF($A376="","",IF(SUMPRODUCT(MAX((Ingresos!$D$2:$D$3001=$A376)*Ingresos!$A$2:$A$3001))=0,"",SUMPRODUCT(MAX((Ingresos!$D$2:$D$3001=$A376)*Ingresos!$A$2:$A$3001))))</f>
        <v/>
      </c>
      <c r="Q376" s="11">
        <f>IF($A376="","",SUMIFS(Salidas!$E$2:$E$3001,Salidas!$B$2:$B$3001,$A376,Salidas!$D$2:$D$3001,"Venta"))</f>
        <v/>
      </c>
      <c r="R376" s="14">
        <f>IF($A376="","",IF(Q376=0,"",M376/(Q376/Resumen!$C$5)))</f>
        <v/>
      </c>
      <c r="S376" s="12">
        <f>IF($A376="","",Q376*N(F376))</f>
        <v/>
      </c>
      <c r="T376" s="11">
        <f>IF($A376="","",SUMIFS(Salidas!$E$2:$E$3001,Salidas!$B$2:$B$3001,$A376,Salidas!$D$2:$D$3001,"Merma"))</f>
        <v/>
      </c>
      <c r="U376" s="12">
        <f>IF($A376="","",N(J376)*N(F376))</f>
        <v/>
      </c>
      <c r="V376" s="12">
        <f>IF(OR($A376="",G376=""),"",Q376*(G376/1.19-N(F376)))</f>
        <v/>
      </c>
    </row>
    <row r="377">
      <c r="A377" s="7" t="n"/>
      <c r="B377" s="7" t="n"/>
      <c r="C377" s="8" t="n"/>
      <c r="D377" s="8" t="n"/>
      <c r="E377" s="8" t="n"/>
      <c r="F377" s="9" t="n"/>
      <c r="G377" s="9" t="n"/>
      <c r="H377" s="10">
        <f>IF(OR(F377="",G377=""),"",(G377/1.19-F377)/(G377/1.19))</f>
        <v/>
      </c>
      <c r="I377" s="8" t="n"/>
      <c r="J377" s="8" t="n"/>
      <c r="K377" s="11">
        <f>IF($A377="","",SUMIFS(Ingresos!$F$2:$F$3001,Ingresos!$D$2:$D$3001,$A377))</f>
        <v/>
      </c>
      <c r="L377" s="11">
        <f>IF($A377="","",SUMIFS(Salidas!$E$2:$E$3001,Salidas!$B$2:$B$3001,$A377))</f>
        <v/>
      </c>
      <c r="M377" s="11">
        <f>IF($A377="","",N(J377)+K377-L377)</f>
        <v/>
      </c>
      <c r="N377" s="11">
        <f>IF(OR($A377="",I377=""),"",IF(M377&lt;=I377,"REPONER","OK"))</f>
        <v/>
      </c>
      <c r="O377" s="12">
        <f>IF($A377="","",M377*N(F377))</f>
        <v/>
      </c>
      <c r="P377" s="13">
        <f>IF($A377="","",IF(SUMPRODUCT(MAX((Ingresos!$D$2:$D$3001=$A377)*Ingresos!$A$2:$A$3001))=0,"",SUMPRODUCT(MAX((Ingresos!$D$2:$D$3001=$A377)*Ingresos!$A$2:$A$3001))))</f>
        <v/>
      </c>
      <c r="Q377" s="11">
        <f>IF($A377="","",SUMIFS(Salidas!$E$2:$E$3001,Salidas!$B$2:$B$3001,$A377,Salidas!$D$2:$D$3001,"Venta"))</f>
        <v/>
      </c>
      <c r="R377" s="14">
        <f>IF($A377="","",IF(Q377=0,"",M377/(Q377/Resumen!$C$5)))</f>
        <v/>
      </c>
      <c r="S377" s="12">
        <f>IF($A377="","",Q377*N(F377))</f>
        <v/>
      </c>
      <c r="T377" s="11">
        <f>IF($A377="","",SUMIFS(Salidas!$E$2:$E$3001,Salidas!$B$2:$B$3001,$A377,Salidas!$D$2:$D$3001,"Merma"))</f>
        <v/>
      </c>
      <c r="U377" s="12">
        <f>IF($A377="","",N(J377)*N(F377))</f>
        <v/>
      </c>
      <c r="V377" s="12">
        <f>IF(OR($A377="",G377=""),"",Q377*(G377/1.19-N(F377)))</f>
        <v/>
      </c>
    </row>
    <row r="378">
      <c r="A378" s="7" t="n"/>
      <c r="B378" s="7" t="n"/>
      <c r="C378" s="8" t="n"/>
      <c r="D378" s="8" t="n"/>
      <c r="E378" s="8" t="n"/>
      <c r="F378" s="9" t="n"/>
      <c r="G378" s="9" t="n"/>
      <c r="H378" s="10">
        <f>IF(OR(F378="",G378=""),"",(G378/1.19-F378)/(G378/1.19))</f>
        <v/>
      </c>
      <c r="I378" s="8" t="n"/>
      <c r="J378" s="8" t="n"/>
      <c r="K378" s="11">
        <f>IF($A378="","",SUMIFS(Ingresos!$F$2:$F$3001,Ingresos!$D$2:$D$3001,$A378))</f>
        <v/>
      </c>
      <c r="L378" s="11">
        <f>IF($A378="","",SUMIFS(Salidas!$E$2:$E$3001,Salidas!$B$2:$B$3001,$A378))</f>
        <v/>
      </c>
      <c r="M378" s="11">
        <f>IF($A378="","",N(J378)+K378-L378)</f>
        <v/>
      </c>
      <c r="N378" s="11">
        <f>IF(OR($A378="",I378=""),"",IF(M378&lt;=I378,"REPONER","OK"))</f>
        <v/>
      </c>
      <c r="O378" s="12">
        <f>IF($A378="","",M378*N(F378))</f>
        <v/>
      </c>
      <c r="P378" s="13">
        <f>IF($A378="","",IF(SUMPRODUCT(MAX((Ingresos!$D$2:$D$3001=$A378)*Ingresos!$A$2:$A$3001))=0,"",SUMPRODUCT(MAX((Ingresos!$D$2:$D$3001=$A378)*Ingresos!$A$2:$A$3001))))</f>
        <v/>
      </c>
      <c r="Q378" s="11">
        <f>IF($A378="","",SUMIFS(Salidas!$E$2:$E$3001,Salidas!$B$2:$B$3001,$A378,Salidas!$D$2:$D$3001,"Venta"))</f>
        <v/>
      </c>
      <c r="R378" s="14">
        <f>IF($A378="","",IF(Q378=0,"",M378/(Q378/Resumen!$C$5)))</f>
        <v/>
      </c>
      <c r="S378" s="12">
        <f>IF($A378="","",Q378*N(F378))</f>
        <v/>
      </c>
      <c r="T378" s="11">
        <f>IF($A378="","",SUMIFS(Salidas!$E$2:$E$3001,Salidas!$B$2:$B$3001,$A378,Salidas!$D$2:$D$3001,"Merma"))</f>
        <v/>
      </c>
      <c r="U378" s="12">
        <f>IF($A378="","",N(J378)*N(F378))</f>
        <v/>
      </c>
      <c r="V378" s="12">
        <f>IF(OR($A378="",G378=""),"",Q378*(G378/1.19-N(F378)))</f>
        <v/>
      </c>
    </row>
    <row r="379">
      <c r="A379" s="7" t="n"/>
      <c r="B379" s="7" t="n"/>
      <c r="C379" s="8" t="n"/>
      <c r="D379" s="8" t="n"/>
      <c r="E379" s="8" t="n"/>
      <c r="F379" s="9" t="n"/>
      <c r="G379" s="9" t="n"/>
      <c r="H379" s="10">
        <f>IF(OR(F379="",G379=""),"",(G379/1.19-F379)/(G379/1.19))</f>
        <v/>
      </c>
      <c r="I379" s="8" t="n"/>
      <c r="J379" s="8" t="n"/>
      <c r="K379" s="11">
        <f>IF($A379="","",SUMIFS(Ingresos!$F$2:$F$3001,Ingresos!$D$2:$D$3001,$A379))</f>
        <v/>
      </c>
      <c r="L379" s="11">
        <f>IF($A379="","",SUMIFS(Salidas!$E$2:$E$3001,Salidas!$B$2:$B$3001,$A379))</f>
        <v/>
      </c>
      <c r="M379" s="11">
        <f>IF($A379="","",N(J379)+K379-L379)</f>
        <v/>
      </c>
      <c r="N379" s="11">
        <f>IF(OR($A379="",I379=""),"",IF(M379&lt;=I379,"REPONER","OK"))</f>
        <v/>
      </c>
      <c r="O379" s="12">
        <f>IF($A379="","",M379*N(F379))</f>
        <v/>
      </c>
      <c r="P379" s="13">
        <f>IF($A379="","",IF(SUMPRODUCT(MAX((Ingresos!$D$2:$D$3001=$A379)*Ingresos!$A$2:$A$3001))=0,"",SUMPRODUCT(MAX((Ingresos!$D$2:$D$3001=$A379)*Ingresos!$A$2:$A$3001))))</f>
        <v/>
      </c>
      <c r="Q379" s="11">
        <f>IF($A379="","",SUMIFS(Salidas!$E$2:$E$3001,Salidas!$B$2:$B$3001,$A379,Salidas!$D$2:$D$3001,"Venta"))</f>
        <v/>
      </c>
      <c r="R379" s="14">
        <f>IF($A379="","",IF(Q379=0,"",M379/(Q379/Resumen!$C$5)))</f>
        <v/>
      </c>
      <c r="S379" s="12">
        <f>IF($A379="","",Q379*N(F379))</f>
        <v/>
      </c>
      <c r="T379" s="11">
        <f>IF($A379="","",SUMIFS(Salidas!$E$2:$E$3001,Salidas!$B$2:$B$3001,$A379,Salidas!$D$2:$D$3001,"Merma"))</f>
        <v/>
      </c>
      <c r="U379" s="12">
        <f>IF($A379="","",N(J379)*N(F379))</f>
        <v/>
      </c>
      <c r="V379" s="12">
        <f>IF(OR($A379="",G379=""),"",Q379*(G379/1.19-N(F379)))</f>
        <v/>
      </c>
    </row>
    <row r="380">
      <c r="A380" s="7" t="n"/>
      <c r="B380" s="7" t="n"/>
      <c r="C380" s="8" t="n"/>
      <c r="D380" s="8" t="n"/>
      <c r="E380" s="8" t="n"/>
      <c r="F380" s="9" t="n"/>
      <c r="G380" s="9" t="n"/>
      <c r="H380" s="10">
        <f>IF(OR(F380="",G380=""),"",(G380/1.19-F380)/(G380/1.19))</f>
        <v/>
      </c>
      <c r="I380" s="8" t="n"/>
      <c r="J380" s="8" t="n"/>
      <c r="K380" s="11">
        <f>IF($A380="","",SUMIFS(Ingresos!$F$2:$F$3001,Ingresos!$D$2:$D$3001,$A380))</f>
        <v/>
      </c>
      <c r="L380" s="11">
        <f>IF($A380="","",SUMIFS(Salidas!$E$2:$E$3001,Salidas!$B$2:$B$3001,$A380))</f>
        <v/>
      </c>
      <c r="M380" s="11">
        <f>IF($A380="","",N(J380)+K380-L380)</f>
        <v/>
      </c>
      <c r="N380" s="11">
        <f>IF(OR($A380="",I380=""),"",IF(M380&lt;=I380,"REPONER","OK"))</f>
        <v/>
      </c>
      <c r="O380" s="12">
        <f>IF($A380="","",M380*N(F380))</f>
        <v/>
      </c>
      <c r="P380" s="13">
        <f>IF($A380="","",IF(SUMPRODUCT(MAX((Ingresos!$D$2:$D$3001=$A380)*Ingresos!$A$2:$A$3001))=0,"",SUMPRODUCT(MAX((Ingresos!$D$2:$D$3001=$A380)*Ingresos!$A$2:$A$3001))))</f>
        <v/>
      </c>
      <c r="Q380" s="11">
        <f>IF($A380="","",SUMIFS(Salidas!$E$2:$E$3001,Salidas!$B$2:$B$3001,$A380,Salidas!$D$2:$D$3001,"Venta"))</f>
        <v/>
      </c>
      <c r="R380" s="14">
        <f>IF($A380="","",IF(Q380=0,"",M380/(Q380/Resumen!$C$5)))</f>
        <v/>
      </c>
      <c r="S380" s="12">
        <f>IF($A380="","",Q380*N(F380))</f>
        <v/>
      </c>
      <c r="T380" s="11">
        <f>IF($A380="","",SUMIFS(Salidas!$E$2:$E$3001,Salidas!$B$2:$B$3001,$A380,Salidas!$D$2:$D$3001,"Merma"))</f>
        <v/>
      </c>
      <c r="U380" s="12">
        <f>IF($A380="","",N(J380)*N(F380))</f>
        <v/>
      </c>
      <c r="V380" s="12">
        <f>IF(OR($A380="",G380=""),"",Q380*(G380/1.19-N(F380)))</f>
        <v/>
      </c>
    </row>
    <row r="381">
      <c r="A381" s="7" t="n"/>
      <c r="B381" s="7" t="n"/>
      <c r="C381" s="8" t="n"/>
      <c r="D381" s="8" t="n"/>
      <c r="E381" s="8" t="n"/>
      <c r="F381" s="9" t="n"/>
      <c r="G381" s="9" t="n"/>
      <c r="H381" s="10">
        <f>IF(OR(F381="",G381=""),"",(G381/1.19-F381)/(G381/1.19))</f>
        <v/>
      </c>
      <c r="I381" s="8" t="n"/>
      <c r="J381" s="8" t="n"/>
      <c r="K381" s="11">
        <f>IF($A381="","",SUMIFS(Ingresos!$F$2:$F$3001,Ingresos!$D$2:$D$3001,$A381))</f>
        <v/>
      </c>
      <c r="L381" s="11">
        <f>IF($A381="","",SUMIFS(Salidas!$E$2:$E$3001,Salidas!$B$2:$B$3001,$A381))</f>
        <v/>
      </c>
      <c r="M381" s="11">
        <f>IF($A381="","",N(J381)+K381-L381)</f>
        <v/>
      </c>
      <c r="N381" s="11">
        <f>IF(OR($A381="",I381=""),"",IF(M381&lt;=I381,"REPONER","OK"))</f>
        <v/>
      </c>
      <c r="O381" s="12">
        <f>IF($A381="","",M381*N(F381))</f>
        <v/>
      </c>
      <c r="P381" s="13">
        <f>IF($A381="","",IF(SUMPRODUCT(MAX((Ingresos!$D$2:$D$3001=$A381)*Ingresos!$A$2:$A$3001))=0,"",SUMPRODUCT(MAX((Ingresos!$D$2:$D$3001=$A381)*Ingresos!$A$2:$A$3001))))</f>
        <v/>
      </c>
      <c r="Q381" s="11">
        <f>IF($A381="","",SUMIFS(Salidas!$E$2:$E$3001,Salidas!$B$2:$B$3001,$A381,Salidas!$D$2:$D$3001,"Venta"))</f>
        <v/>
      </c>
      <c r="R381" s="14">
        <f>IF($A381="","",IF(Q381=0,"",M381/(Q381/Resumen!$C$5)))</f>
        <v/>
      </c>
      <c r="S381" s="12">
        <f>IF($A381="","",Q381*N(F381))</f>
        <v/>
      </c>
      <c r="T381" s="11">
        <f>IF($A381="","",SUMIFS(Salidas!$E$2:$E$3001,Salidas!$B$2:$B$3001,$A381,Salidas!$D$2:$D$3001,"Merma"))</f>
        <v/>
      </c>
      <c r="U381" s="12">
        <f>IF($A381="","",N(J381)*N(F381))</f>
        <v/>
      </c>
      <c r="V381" s="12">
        <f>IF(OR($A381="",G381=""),"",Q381*(G381/1.19-N(F381)))</f>
        <v/>
      </c>
    </row>
    <row r="382">
      <c r="A382" s="7" t="n"/>
      <c r="B382" s="7" t="n"/>
      <c r="C382" s="8" t="n"/>
      <c r="D382" s="8" t="n"/>
      <c r="E382" s="8" t="n"/>
      <c r="F382" s="9" t="n"/>
      <c r="G382" s="9" t="n"/>
      <c r="H382" s="10">
        <f>IF(OR(F382="",G382=""),"",(G382/1.19-F382)/(G382/1.19))</f>
        <v/>
      </c>
      <c r="I382" s="8" t="n"/>
      <c r="J382" s="8" t="n"/>
      <c r="K382" s="11">
        <f>IF($A382="","",SUMIFS(Ingresos!$F$2:$F$3001,Ingresos!$D$2:$D$3001,$A382))</f>
        <v/>
      </c>
      <c r="L382" s="11">
        <f>IF($A382="","",SUMIFS(Salidas!$E$2:$E$3001,Salidas!$B$2:$B$3001,$A382))</f>
        <v/>
      </c>
      <c r="M382" s="11">
        <f>IF($A382="","",N(J382)+K382-L382)</f>
        <v/>
      </c>
      <c r="N382" s="11">
        <f>IF(OR($A382="",I382=""),"",IF(M382&lt;=I382,"REPONER","OK"))</f>
        <v/>
      </c>
      <c r="O382" s="12">
        <f>IF($A382="","",M382*N(F382))</f>
        <v/>
      </c>
      <c r="P382" s="13">
        <f>IF($A382="","",IF(SUMPRODUCT(MAX((Ingresos!$D$2:$D$3001=$A382)*Ingresos!$A$2:$A$3001))=0,"",SUMPRODUCT(MAX((Ingresos!$D$2:$D$3001=$A382)*Ingresos!$A$2:$A$3001))))</f>
        <v/>
      </c>
      <c r="Q382" s="11">
        <f>IF($A382="","",SUMIFS(Salidas!$E$2:$E$3001,Salidas!$B$2:$B$3001,$A382,Salidas!$D$2:$D$3001,"Venta"))</f>
        <v/>
      </c>
      <c r="R382" s="14">
        <f>IF($A382="","",IF(Q382=0,"",M382/(Q382/Resumen!$C$5)))</f>
        <v/>
      </c>
      <c r="S382" s="12">
        <f>IF($A382="","",Q382*N(F382))</f>
        <v/>
      </c>
      <c r="T382" s="11">
        <f>IF($A382="","",SUMIFS(Salidas!$E$2:$E$3001,Salidas!$B$2:$B$3001,$A382,Salidas!$D$2:$D$3001,"Merma"))</f>
        <v/>
      </c>
      <c r="U382" s="12">
        <f>IF($A382="","",N(J382)*N(F382))</f>
        <v/>
      </c>
      <c r="V382" s="12">
        <f>IF(OR($A382="",G382=""),"",Q382*(G382/1.19-N(F382)))</f>
        <v/>
      </c>
    </row>
    <row r="383">
      <c r="A383" s="7" t="n"/>
      <c r="B383" s="7" t="n"/>
      <c r="C383" s="8" t="n"/>
      <c r="D383" s="8" t="n"/>
      <c r="E383" s="8" t="n"/>
      <c r="F383" s="9" t="n"/>
      <c r="G383" s="9" t="n"/>
      <c r="H383" s="10">
        <f>IF(OR(F383="",G383=""),"",(G383/1.19-F383)/(G383/1.19))</f>
        <v/>
      </c>
      <c r="I383" s="8" t="n"/>
      <c r="J383" s="8" t="n"/>
      <c r="K383" s="11">
        <f>IF($A383="","",SUMIFS(Ingresos!$F$2:$F$3001,Ingresos!$D$2:$D$3001,$A383))</f>
        <v/>
      </c>
      <c r="L383" s="11">
        <f>IF($A383="","",SUMIFS(Salidas!$E$2:$E$3001,Salidas!$B$2:$B$3001,$A383))</f>
        <v/>
      </c>
      <c r="M383" s="11">
        <f>IF($A383="","",N(J383)+K383-L383)</f>
        <v/>
      </c>
      <c r="N383" s="11">
        <f>IF(OR($A383="",I383=""),"",IF(M383&lt;=I383,"REPONER","OK"))</f>
        <v/>
      </c>
      <c r="O383" s="12">
        <f>IF($A383="","",M383*N(F383))</f>
        <v/>
      </c>
      <c r="P383" s="13">
        <f>IF($A383="","",IF(SUMPRODUCT(MAX((Ingresos!$D$2:$D$3001=$A383)*Ingresos!$A$2:$A$3001))=0,"",SUMPRODUCT(MAX((Ingresos!$D$2:$D$3001=$A383)*Ingresos!$A$2:$A$3001))))</f>
        <v/>
      </c>
      <c r="Q383" s="11">
        <f>IF($A383="","",SUMIFS(Salidas!$E$2:$E$3001,Salidas!$B$2:$B$3001,$A383,Salidas!$D$2:$D$3001,"Venta"))</f>
        <v/>
      </c>
      <c r="R383" s="14">
        <f>IF($A383="","",IF(Q383=0,"",M383/(Q383/Resumen!$C$5)))</f>
        <v/>
      </c>
      <c r="S383" s="12">
        <f>IF($A383="","",Q383*N(F383))</f>
        <v/>
      </c>
      <c r="T383" s="11">
        <f>IF($A383="","",SUMIFS(Salidas!$E$2:$E$3001,Salidas!$B$2:$B$3001,$A383,Salidas!$D$2:$D$3001,"Merma"))</f>
        <v/>
      </c>
      <c r="U383" s="12">
        <f>IF($A383="","",N(J383)*N(F383))</f>
        <v/>
      </c>
      <c r="V383" s="12">
        <f>IF(OR($A383="",G383=""),"",Q383*(G383/1.19-N(F383)))</f>
        <v/>
      </c>
    </row>
    <row r="384">
      <c r="A384" s="7" t="n"/>
      <c r="B384" s="7" t="n"/>
      <c r="C384" s="8" t="n"/>
      <c r="D384" s="8" t="n"/>
      <c r="E384" s="8" t="n"/>
      <c r="F384" s="9" t="n"/>
      <c r="G384" s="9" t="n"/>
      <c r="H384" s="10">
        <f>IF(OR(F384="",G384=""),"",(G384/1.19-F384)/(G384/1.19))</f>
        <v/>
      </c>
      <c r="I384" s="8" t="n"/>
      <c r="J384" s="8" t="n"/>
      <c r="K384" s="11">
        <f>IF($A384="","",SUMIFS(Ingresos!$F$2:$F$3001,Ingresos!$D$2:$D$3001,$A384))</f>
        <v/>
      </c>
      <c r="L384" s="11">
        <f>IF($A384="","",SUMIFS(Salidas!$E$2:$E$3001,Salidas!$B$2:$B$3001,$A384))</f>
        <v/>
      </c>
      <c r="M384" s="11">
        <f>IF($A384="","",N(J384)+K384-L384)</f>
        <v/>
      </c>
      <c r="N384" s="11">
        <f>IF(OR($A384="",I384=""),"",IF(M384&lt;=I384,"REPONER","OK"))</f>
        <v/>
      </c>
      <c r="O384" s="12">
        <f>IF($A384="","",M384*N(F384))</f>
        <v/>
      </c>
      <c r="P384" s="13">
        <f>IF($A384="","",IF(SUMPRODUCT(MAX((Ingresos!$D$2:$D$3001=$A384)*Ingresos!$A$2:$A$3001))=0,"",SUMPRODUCT(MAX((Ingresos!$D$2:$D$3001=$A384)*Ingresos!$A$2:$A$3001))))</f>
        <v/>
      </c>
      <c r="Q384" s="11">
        <f>IF($A384="","",SUMIFS(Salidas!$E$2:$E$3001,Salidas!$B$2:$B$3001,$A384,Salidas!$D$2:$D$3001,"Venta"))</f>
        <v/>
      </c>
      <c r="R384" s="14">
        <f>IF($A384="","",IF(Q384=0,"",M384/(Q384/Resumen!$C$5)))</f>
        <v/>
      </c>
      <c r="S384" s="12">
        <f>IF($A384="","",Q384*N(F384))</f>
        <v/>
      </c>
      <c r="T384" s="11">
        <f>IF($A384="","",SUMIFS(Salidas!$E$2:$E$3001,Salidas!$B$2:$B$3001,$A384,Salidas!$D$2:$D$3001,"Merma"))</f>
        <v/>
      </c>
      <c r="U384" s="12">
        <f>IF($A384="","",N(J384)*N(F384))</f>
        <v/>
      </c>
      <c r="V384" s="12">
        <f>IF(OR($A384="",G384=""),"",Q384*(G384/1.19-N(F384)))</f>
        <v/>
      </c>
    </row>
    <row r="385">
      <c r="A385" s="7" t="n"/>
      <c r="B385" s="7" t="n"/>
      <c r="C385" s="8" t="n"/>
      <c r="D385" s="8" t="n"/>
      <c r="E385" s="8" t="n"/>
      <c r="F385" s="9" t="n"/>
      <c r="G385" s="9" t="n"/>
      <c r="H385" s="10">
        <f>IF(OR(F385="",G385=""),"",(G385/1.19-F385)/(G385/1.19))</f>
        <v/>
      </c>
      <c r="I385" s="8" t="n"/>
      <c r="J385" s="8" t="n"/>
      <c r="K385" s="11">
        <f>IF($A385="","",SUMIFS(Ingresos!$F$2:$F$3001,Ingresos!$D$2:$D$3001,$A385))</f>
        <v/>
      </c>
      <c r="L385" s="11">
        <f>IF($A385="","",SUMIFS(Salidas!$E$2:$E$3001,Salidas!$B$2:$B$3001,$A385))</f>
        <v/>
      </c>
      <c r="M385" s="11">
        <f>IF($A385="","",N(J385)+K385-L385)</f>
        <v/>
      </c>
      <c r="N385" s="11">
        <f>IF(OR($A385="",I385=""),"",IF(M385&lt;=I385,"REPONER","OK"))</f>
        <v/>
      </c>
      <c r="O385" s="12">
        <f>IF($A385="","",M385*N(F385))</f>
        <v/>
      </c>
      <c r="P385" s="13">
        <f>IF($A385="","",IF(SUMPRODUCT(MAX((Ingresos!$D$2:$D$3001=$A385)*Ingresos!$A$2:$A$3001))=0,"",SUMPRODUCT(MAX((Ingresos!$D$2:$D$3001=$A385)*Ingresos!$A$2:$A$3001))))</f>
        <v/>
      </c>
      <c r="Q385" s="11">
        <f>IF($A385="","",SUMIFS(Salidas!$E$2:$E$3001,Salidas!$B$2:$B$3001,$A385,Salidas!$D$2:$D$3001,"Venta"))</f>
        <v/>
      </c>
      <c r="R385" s="14">
        <f>IF($A385="","",IF(Q385=0,"",M385/(Q385/Resumen!$C$5)))</f>
        <v/>
      </c>
      <c r="S385" s="12">
        <f>IF($A385="","",Q385*N(F385))</f>
        <v/>
      </c>
      <c r="T385" s="11">
        <f>IF($A385="","",SUMIFS(Salidas!$E$2:$E$3001,Salidas!$B$2:$B$3001,$A385,Salidas!$D$2:$D$3001,"Merma"))</f>
        <v/>
      </c>
      <c r="U385" s="12">
        <f>IF($A385="","",N(J385)*N(F385))</f>
        <v/>
      </c>
      <c r="V385" s="12">
        <f>IF(OR($A385="",G385=""),"",Q385*(G385/1.19-N(F385)))</f>
        <v/>
      </c>
    </row>
    <row r="386">
      <c r="A386" s="7" t="n"/>
      <c r="B386" s="7" t="n"/>
      <c r="C386" s="8" t="n"/>
      <c r="D386" s="8" t="n"/>
      <c r="E386" s="8" t="n"/>
      <c r="F386" s="9" t="n"/>
      <c r="G386" s="9" t="n"/>
      <c r="H386" s="10">
        <f>IF(OR(F386="",G386=""),"",(G386/1.19-F386)/(G386/1.19))</f>
        <v/>
      </c>
      <c r="I386" s="8" t="n"/>
      <c r="J386" s="8" t="n"/>
      <c r="K386" s="11">
        <f>IF($A386="","",SUMIFS(Ingresos!$F$2:$F$3001,Ingresos!$D$2:$D$3001,$A386))</f>
        <v/>
      </c>
      <c r="L386" s="11">
        <f>IF($A386="","",SUMIFS(Salidas!$E$2:$E$3001,Salidas!$B$2:$B$3001,$A386))</f>
        <v/>
      </c>
      <c r="M386" s="11">
        <f>IF($A386="","",N(J386)+K386-L386)</f>
        <v/>
      </c>
      <c r="N386" s="11">
        <f>IF(OR($A386="",I386=""),"",IF(M386&lt;=I386,"REPONER","OK"))</f>
        <v/>
      </c>
      <c r="O386" s="12">
        <f>IF($A386="","",M386*N(F386))</f>
        <v/>
      </c>
      <c r="P386" s="13">
        <f>IF($A386="","",IF(SUMPRODUCT(MAX((Ingresos!$D$2:$D$3001=$A386)*Ingresos!$A$2:$A$3001))=0,"",SUMPRODUCT(MAX((Ingresos!$D$2:$D$3001=$A386)*Ingresos!$A$2:$A$3001))))</f>
        <v/>
      </c>
      <c r="Q386" s="11">
        <f>IF($A386="","",SUMIFS(Salidas!$E$2:$E$3001,Salidas!$B$2:$B$3001,$A386,Salidas!$D$2:$D$3001,"Venta"))</f>
        <v/>
      </c>
      <c r="R386" s="14">
        <f>IF($A386="","",IF(Q386=0,"",M386/(Q386/Resumen!$C$5)))</f>
        <v/>
      </c>
      <c r="S386" s="12">
        <f>IF($A386="","",Q386*N(F386))</f>
        <v/>
      </c>
      <c r="T386" s="11">
        <f>IF($A386="","",SUMIFS(Salidas!$E$2:$E$3001,Salidas!$B$2:$B$3001,$A386,Salidas!$D$2:$D$3001,"Merma"))</f>
        <v/>
      </c>
      <c r="U386" s="12">
        <f>IF($A386="","",N(J386)*N(F386))</f>
        <v/>
      </c>
      <c r="V386" s="12">
        <f>IF(OR($A386="",G386=""),"",Q386*(G386/1.19-N(F386)))</f>
        <v/>
      </c>
    </row>
    <row r="387">
      <c r="A387" s="7" t="n"/>
      <c r="B387" s="7" t="n"/>
      <c r="C387" s="8" t="n"/>
      <c r="D387" s="8" t="n"/>
      <c r="E387" s="8" t="n"/>
      <c r="F387" s="9" t="n"/>
      <c r="G387" s="9" t="n"/>
      <c r="H387" s="10">
        <f>IF(OR(F387="",G387=""),"",(G387/1.19-F387)/(G387/1.19))</f>
        <v/>
      </c>
      <c r="I387" s="8" t="n"/>
      <c r="J387" s="8" t="n"/>
      <c r="K387" s="11">
        <f>IF($A387="","",SUMIFS(Ingresos!$F$2:$F$3001,Ingresos!$D$2:$D$3001,$A387))</f>
        <v/>
      </c>
      <c r="L387" s="11">
        <f>IF($A387="","",SUMIFS(Salidas!$E$2:$E$3001,Salidas!$B$2:$B$3001,$A387))</f>
        <v/>
      </c>
      <c r="M387" s="11">
        <f>IF($A387="","",N(J387)+K387-L387)</f>
        <v/>
      </c>
      <c r="N387" s="11">
        <f>IF(OR($A387="",I387=""),"",IF(M387&lt;=I387,"REPONER","OK"))</f>
        <v/>
      </c>
      <c r="O387" s="12">
        <f>IF($A387="","",M387*N(F387))</f>
        <v/>
      </c>
      <c r="P387" s="13">
        <f>IF($A387="","",IF(SUMPRODUCT(MAX((Ingresos!$D$2:$D$3001=$A387)*Ingresos!$A$2:$A$3001))=0,"",SUMPRODUCT(MAX((Ingresos!$D$2:$D$3001=$A387)*Ingresos!$A$2:$A$3001))))</f>
        <v/>
      </c>
      <c r="Q387" s="11">
        <f>IF($A387="","",SUMIFS(Salidas!$E$2:$E$3001,Salidas!$B$2:$B$3001,$A387,Salidas!$D$2:$D$3001,"Venta"))</f>
        <v/>
      </c>
      <c r="R387" s="14">
        <f>IF($A387="","",IF(Q387=0,"",M387/(Q387/Resumen!$C$5)))</f>
        <v/>
      </c>
      <c r="S387" s="12">
        <f>IF($A387="","",Q387*N(F387))</f>
        <v/>
      </c>
      <c r="T387" s="11">
        <f>IF($A387="","",SUMIFS(Salidas!$E$2:$E$3001,Salidas!$B$2:$B$3001,$A387,Salidas!$D$2:$D$3001,"Merma"))</f>
        <v/>
      </c>
      <c r="U387" s="12">
        <f>IF($A387="","",N(J387)*N(F387))</f>
        <v/>
      </c>
      <c r="V387" s="12">
        <f>IF(OR($A387="",G387=""),"",Q387*(G387/1.19-N(F387)))</f>
        <v/>
      </c>
    </row>
    <row r="388">
      <c r="A388" s="7" t="n"/>
      <c r="B388" s="7" t="n"/>
      <c r="C388" s="8" t="n"/>
      <c r="D388" s="8" t="n"/>
      <c r="E388" s="8" t="n"/>
      <c r="F388" s="9" t="n"/>
      <c r="G388" s="9" t="n"/>
      <c r="H388" s="10">
        <f>IF(OR(F388="",G388=""),"",(G388/1.19-F388)/(G388/1.19))</f>
        <v/>
      </c>
      <c r="I388" s="8" t="n"/>
      <c r="J388" s="8" t="n"/>
      <c r="K388" s="11">
        <f>IF($A388="","",SUMIFS(Ingresos!$F$2:$F$3001,Ingresos!$D$2:$D$3001,$A388))</f>
        <v/>
      </c>
      <c r="L388" s="11">
        <f>IF($A388="","",SUMIFS(Salidas!$E$2:$E$3001,Salidas!$B$2:$B$3001,$A388))</f>
        <v/>
      </c>
      <c r="M388" s="11">
        <f>IF($A388="","",N(J388)+K388-L388)</f>
        <v/>
      </c>
      <c r="N388" s="11">
        <f>IF(OR($A388="",I388=""),"",IF(M388&lt;=I388,"REPONER","OK"))</f>
        <v/>
      </c>
      <c r="O388" s="12">
        <f>IF($A388="","",M388*N(F388))</f>
        <v/>
      </c>
      <c r="P388" s="13">
        <f>IF($A388="","",IF(SUMPRODUCT(MAX((Ingresos!$D$2:$D$3001=$A388)*Ingresos!$A$2:$A$3001))=0,"",SUMPRODUCT(MAX((Ingresos!$D$2:$D$3001=$A388)*Ingresos!$A$2:$A$3001))))</f>
        <v/>
      </c>
      <c r="Q388" s="11">
        <f>IF($A388="","",SUMIFS(Salidas!$E$2:$E$3001,Salidas!$B$2:$B$3001,$A388,Salidas!$D$2:$D$3001,"Venta"))</f>
        <v/>
      </c>
      <c r="R388" s="14">
        <f>IF($A388="","",IF(Q388=0,"",M388/(Q388/Resumen!$C$5)))</f>
        <v/>
      </c>
      <c r="S388" s="12">
        <f>IF($A388="","",Q388*N(F388))</f>
        <v/>
      </c>
      <c r="T388" s="11">
        <f>IF($A388="","",SUMIFS(Salidas!$E$2:$E$3001,Salidas!$B$2:$B$3001,$A388,Salidas!$D$2:$D$3001,"Merma"))</f>
        <v/>
      </c>
      <c r="U388" s="12">
        <f>IF($A388="","",N(J388)*N(F388))</f>
        <v/>
      </c>
      <c r="V388" s="12">
        <f>IF(OR($A388="",G388=""),"",Q388*(G388/1.19-N(F388)))</f>
        <v/>
      </c>
    </row>
    <row r="389">
      <c r="A389" s="7" t="n"/>
      <c r="B389" s="7" t="n"/>
      <c r="C389" s="8" t="n"/>
      <c r="D389" s="8" t="n"/>
      <c r="E389" s="8" t="n"/>
      <c r="F389" s="9" t="n"/>
      <c r="G389" s="9" t="n"/>
      <c r="H389" s="10">
        <f>IF(OR(F389="",G389=""),"",(G389/1.19-F389)/(G389/1.19))</f>
        <v/>
      </c>
      <c r="I389" s="8" t="n"/>
      <c r="J389" s="8" t="n"/>
      <c r="K389" s="11">
        <f>IF($A389="","",SUMIFS(Ingresos!$F$2:$F$3001,Ingresos!$D$2:$D$3001,$A389))</f>
        <v/>
      </c>
      <c r="L389" s="11">
        <f>IF($A389="","",SUMIFS(Salidas!$E$2:$E$3001,Salidas!$B$2:$B$3001,$A389))</f>
        <v/>
      </c>
      <c r="M389" s="11">
        <f>IF($A389="","",N(J389)+K389-L389)</f>
        <v/>
      </c>
      <c r="N389" s="11">
        <f>IF(OR($A389="",I389=""),"",IF(M389&lt;=I389,"REPONER","OK"))</f>
        <v/>
      </c>
      <c r="O389" s="12">
        <f>IF($A389="","",M389*N(F389))</f>
        <v/>
      </c>
      <c r="P389" s="13">
        <f>IF($A389="","",IF(SUMPRODUCT(MAX((Ingresos!$D$2:$D$3001=$A389)*Ingresos!$A$2:$A$3001))=0,"",SUMPRODUCT(MAX((Ingresos!$D$2:$D$3001=$A389)*Ingresos!$A$2:$A$3001))))</f>
        <v/>
      </c>
      <c r="Q389" s="11">
        <f>IF($A389="","",SUMIFS(Salidas!$E$2:$E$3001,Salidas!$B$2:$B$3001,$A389,Salidas!$D$2:$D$3001,"Venta"))</f>
        <v/>
      </c>
      <c r="R389" s="14">
        <f>IF($A389="","",IF(Q389=0,"",M389/(Q389/Resumen!$C$5)))</f>
        <v/>
      </c>
      <c r="S389" s="12">
        <f>IF($A389="","",Q389*N(F389))</f>
        <v/>
      </c>
      <c r="T389" s="11">
        <f>IF($A389="","",SUMIFS(Salidas!$E$2:$E$3001,Salidas!$B$2:$B$3001,$A389,Salidas!$D$2:$D$3001,"Merma"))</f>
        <v/>
      </c>
      <c r="U389" s="12">
        <f>IF($A389="","",N(J389)*N(F389))</f>
        <v/>
      </c>
      <c r="V389" s="12">
        <f>IF(OR($A389="",G389=""),"",Q389*(G389/1.19-N(F389)))</f>
        <v/>
      </c>
    </row>
    <row r="390">
      <c r="A390" s="7" t="n"/>
      <c r="B390" s="7" t="n"/>
      <c r="C390" s="8" t="n"/>
      <c r="D390" s="8" t="n"/>
      <c r="E390" s="8" t="n"/>
      <c r="F390" s="9" t="n"/>
      <c r="G390" s="9" t="n"/>
      <c r="H390" s="10">
        <f>IF(OR(F390="",G390=""),"",(G390/1.19-F390)/(G390/1.19))</f>
        <v/>
      </c>
      <c r="I390" s="8" t="n"/>
      <c r="J390" s="8" t="n"/>
      <c r="K390" s="11">
        <f>IF($A390="","",SUMIFS(Ingresos!$F$2:$F$3001,Ingresos!$D$2:$D$3001,$A390))</f>
        <v/>
      </c>
      <c r="L390" s="11">
        <f>IF($A390="","",SUMIFS(Salidas!$E$2:$E$3001,Salidas!$B$2:$B$3001,$A390))</f>
        <v/>
      </c>
      <c r="M390" s="11">
        <f>IF($A390="","",N(J390)+K390-L390)</f>
        <v/>
      </c>
      <c r="N390" s="11">
        <f>IF(OR($A390="",I390=""),"",IF(M390&lt;=I390,"REPONER","OK"))</f>
        <v/>
      </c>
      <c r="O390" s="12">
        <f>IF($A390="","",M390*N(F390))</f>
        <v/>
      </c>
      <c r="P390" s="13">
        <f>IF($A390="","",IF(SUMPRODUCT(MAX((Ingresos!$D$2:$D$3001=$A390)*Ingresos!$A$2:$A$3001))=0,"",SUMPRODUCT(MAX((Ingresos!$D$2:$D$3001=$A390)*Ingresos!$A$2:$A$3001))))</f>
        <v/>
      </c>
      <c r="Q390" s="11">
        <f>IF($A390="","",SUMIFS(Salidas!$E$2:$E$3001,Salidas!$B$2:$B$3001,$A390,Salidas!$D$2:$D$3001,"Venta"))</f>
        <v/>
      </c>
      <c r="R390" s="14">
        <f>IF($A390="","",IF(Q390=0,"",M390/(Q390/Resumen!$C$5)))</f>
        <v/>
      </c>
      <c r="S390" s="12">
        <f>IF($A390="","",Q390*N(F390))</f>
        <v/>
      </c>
      <c r="T390" s="11">
        <f>IF($A390="","",SUMIFS(Salidas!$E$2:$E$3001,Salidas!$B$2:$B$3001,$A390,Salidas!$D$2:$D$3001,"Merma"))</f>
        <v/>
      </c>
      <c r="U390" s="12">
        <f>IF($A390="","",N(J390)*N(F390))</f>
        <v/>
      </c>
      <c r="V390" s="12">
        <f>IF(OR($A390="",G390=""),"",Q390*(G390/1.19-N(F390)))</f>
        <v/>
      </c>
    </row>
    <row r="391">
      <c r="A391" s="7" t="n"/>
      <c r="B391" s="7" t="n"/>
      <c r="C391" s="8" t="n"/>
      <c r="D391" s="8" t="n"/>
      <c r="E391" s="8" t="n"/>
      <c r="F391" s="9" t="n"/>
      <c r="G391" s="9" t="n"/>
      <c r="H391" s="10">
        <f>IF(OR(F391="",G391=""),"",(G391/1.19-F391)/(G391/1.19))</f>
        <v/>
      </c>
      <c r="I391" s="8" t="n"/>
      <c r="J391" s="8" t="n"/>
      <c r="K391" s="11">
        <f>IF($A391="","",SUMIFS(Ingresos!$F$2:$F$3001,Ingresos!$D$2:$D$3001,$A391))</f>
        <v/>
      </c>
      <c r="L391" s="11">
        <f>IF($A391="","",SUMIFS(Salidas!$E$2:$E$3001,Salidas!$B$2:$B$3001,$A391))</f>
        <v/>
      </c>
      <c r="M391" s="11">
        <f>IF($A391="","",N(J391)+K391-L391)</f>
        <v/>
      </c>
      <c r="N391" s="11">
        <f>IF(OR($A391="",I391=""),"",IF(M391&lt;=I391,"REPONER","OK"))</f>
        <v/>
      </c>
      <c r="O391" s="12">
        <f>IF($A391="","",M391*N(F391))</f>
        <v/>
      </c>
      <c r="P391" s="13">
        <f>IF($A391="","",IF(SUMPRODUCT(MAX((Ingresos!$D$2:$D$3001=$A391)*Ingresos!$A$2:$A$3001))=0,"",SUMPRODUCT(MAX((Ingresos!$D$2:$D$3001=$A391)*Ingresos!$A$2:$A$3001))))</f>
        <v/>
      </c>
      <c r="Q391" s="11">
        <f>IF($A391="","",SUMIFS(Salidas!$E$2:$E$3001,Salidas!$B$2:$B$3001,$A391,Salidas!$D$2:$D$3001,"Venta"))</f>
        <v/>
      </c>
      <c r="R391" s="14">
        <f>IF($A391="","",IF(Q391=0,"",M391/(Q391/Resumen!$C$5)))</f>
        <v/>
      </c>
      <c r="S391" s="12">
        <f>IF($A391="","",Q391*N(F391))</f>
        <v/>
      </c>
      <c r="T391" s="11">
        <f>IF($A391="","",SUMIFS(Salidas!$E$2:$E$3001,Salidas!$B$2:$B$3001,$A391,Salidas!$D$2:$D$3001,"Merma"))</f>
        <v/>
      </c>
      <c r="U391" s="12">
        <f>IF($A391="","",N(J391)*N(F391))</f>
        <v/>
      </c>
      <c r="V391" s="12">
        <f>IF(OR($A391="",G391=""),"",Q391*(G391/1.19-N(F391)))</f>
        <v/>
      </c>
    </row>
    <row r="392">
      <c r="A392" s="7" t="n"/>
      <c r="B392" s="7" t="n"/>
      <c r="C392" s="8" t="n"/>
      <c r="D392" s="8" t="n"/>
      <c r="E392" s="8" t="n"/>
      <c r="F392" s="9" t="n"/>
      <c r="G392" s="9" t="n"/>
      <c r="H392" s="10">
        <f>IF(OR(F392="",G392=""),"",(G392/1.19-F392)/(G392/1.19))</f>
        <v/>
      </c>
      <c r="I392" s="8" t="n"/>
      <c r="J392" s="8" t="n"/>
      <c r="K392" s="11">
        <f>IF($A392="","",SUMIFS(Ingresos!$F$2:$F$3001,Ingresos!$D$2:$D$3001,$A392))</f>
        <v/>
      </c>
      <c r="L392" s="11">
        <f>IF($A392="","",SUMIFS(Salidas!$E$2:$E$3001,Salidas!$B$2:$B$3001,$A392))</f>
        <v/>
      </c>
      <c r="M392" s="11">
        <f>IF($A392="","",N(J392)+K392-L392)</f>
        <v/>
      </c>
      <c r="N392" s="11">
        <f>IF(OR($A392="",I392=""),"",IF(M392&lt;=I392,"REPONER","OK"))</f>
        <v/>
      </c>
      <c r="O392" s="12">
        <f>IF($A392="","",M392*N(F392))</f>
        <v/>
      </c>
      <c r="P392" s="13">
        <f>IF($A392="","",IF(SUMPRODUCT(MAX((Ingresos!$D$2:$D$3001=$A392)*Ingresos!$A$2:$A$3001))=0,"",SUMPRODUCT(MAX((Ingresos!$D$2:$D$3001=$A392)*Ingresos!$A$2:$A$3001))))</f>
        <v/>
      </c>
      <c r="Q392" s="11">
        <f>IF($A392="","",SUMIFS(Salidas!$E$2:$E$3001,Salidas!$B$2:$B$3001,$A392,Salidas!$D$2:$D$3001,"Venta"))</f>
        <v/>
      </c>
      <c r="R392" s="14">
        <f>IF($A392="","",IF(Q392=0,"",M392/(Q392/Resumen!$C$5)))</f>
        <v/>
      </c>
      <c r="S392" s="12">
        <f>IF($A392="","",Q392*N(F392))</f>
        <v/>
      </c>
      <c r="T392" s="11">
        <f>IF($A392="","",SUMIFS(Salidas!$E$2:$E$3001,Salidas!$B$2:$B$3001,$A392,Salidas!$D$2:$D$3001,"Merma"))</f>
        <v/>
      </c>
      <c r="U392" s="12">
        <f>IF($A392="","",N(J392)*N(F392))</f>
        <v/>
      </c>
      <c r="V392" s="12">
        <f>IF(OR($A392="",G392=""),"",Q392*(G392/1.19-N(F392)))</f>
        <v/>
      </c>
    </row>
    <row r="393">
      <c r="A393" s="7" t="n"/>
      <c r="B393" s="7" t="n"/>
      <c r="C393" s="8" t="n"/>
      <c r="D393" s="8" t="n"/>
      <c r="E393" s="8" t="n"/>
      <c r="F393" s="9" t="n"/>
      <c r="G393" s="9" t="n"/>
      <c r="H393" s="10">
        <f>IF(OR(F393="",G393=""),"",(G393/1.19-F393)/(G393/1.19))</f>
        <v/>
      </c>
      <c r="I393" s="8" t="n"/>
      <c r="J393" s="8" t="n"/>
      <c r="K393" s="11">
        <f>IF($A393="","",SUMIFS(Ingresos!$F$2:$F$3001,Ingresos!$D$2:$D$3001,$A393))</f>
        <v/>
      </c>
      <c r="L393" s="11">
        <f>IF($A393="","",SUMIFS(Salidas!$E$2:$E$3001,Salidas!$B$2:$B$3001,$A393))</f>
        <v/>
      </c>
      <c r="M393" s="11">
        <f>IF($A393="","",N(J393)+K393-L393)</f>
        <v/>
      </c>
      <c r="N393" s="11">
        <f>IF(OR($A393="",I393=""),"",IF(M393&lt;=I393,"REPONER","OK"))</f>
        <v/>
      </c>
      <c r="O393" s="12">
        <f>IF($A393="","",M393*N(F393))</f>
        <v/>
      </c>
      <c r="P393" s="13">
        <f>IF($A393="","",IF(SUMPRODUCT(MAX((Ingresos!$D$2:$D$3001=$A393)*Ingresos!$A$2:$A$3001))=0,"",SUMPRODUCT(MAX((Ingresos!$D$2:$D$3001=$A393)*Ingresos!$A$2:$A$3001))))</f>
        <v/>
      </c>
      <c r="Q393" s="11">
        <f>IF($A393="","",SUMIFS(Salidas!$E$2:$E$3001,Salidas!$B$2:$B$3001,$A393,Salidas!$D$2:$D$3001,"Venta"))</f>
        <v/>
      </c>
      <c r="R393" s="14">
        <f>IF($A393="","",IF(Q393=0,"",M393/(Q393/Resumen!$C$5)))</f>
        <v/>
      </c>
      <c r="S393" s="12">
        <f>IF($A393="","",Q393*N(F393))</f>
        <v/>
      </c>
      <c r="T393" s="11">
        <f>IF($A393="","",SUMIFS(Salidas!$E$2:$E$3001,Salidas!$B$2:$B$3001,$A393,Salidas!$D$2:$D$3001,"Merma"))</f>
        <v/>
      </c>
      <c r="U393" s="12">
        <f>IF($A393="","",N(J393)*N(F393))</f>
        <v/>
      </c>
      <c r="V393" s="12">
        <f>IF(OR($A393="",G393=""),"",Q393*(G393/1.19-N(F393)))</f>
        <v/>
      </c>
    </row>
    <row r="394">
      <c r="A394" s="7" t="n"/>
      <c r="B394" s="7" t="n"/>
      <c r="C394" s="8" t="n"/>
      <c r="D394" s="8" t="n"/>
      <c r="E394" s="8" t="n"/>
      <c r="F394" s="9" t="n"/>
      <c r="G394" s="9" t="n"/>
      <c r="H394" s="10">
        <f>IF(OR(F394="",G394=""),"",(G394/1.19-F394)/(G394/1.19))</f>
        <v/>
      </c>
      <c r="I394" s="8" t="n"/>
      <c r="J394" s="8" t="n"/>
      <c r="K394" s="11">
        <f>IF($A394="","",SUMIFS(Ingresos!$F$2:$F$3001,Ingresos!$D$2:$D$3001,$A394))</f>
        <v/>
      </c>
      <c r="L394" s="11">
        <f>IF($A394="","",SUMIFS(Salidas!$E$2:$E$3001,Salidas!$B$2:$B$3001,$A394))</f>
        <v/>
      </c>
      <c r="M394" s="11">
        <f>IF($A394="","",N(J394)+K394-L394)</f>
        <v/>
      </c>
      <c r="N394" s="11">
        <f>IF(OR($A394="",I394=""),"",IF(M394&lt;=I394,"REPONER","OK"))</f>
        <v/>
      </c>
      <c r="O394" s="12">
        <f>IF($A394="","",M394*N(F394))</f>
        <v/>
      </c>
      <c r="P394" s="13">
        <f>IF($A394="","",IF(SUMPRODUCT(MAX((Ingresos!$D$2:$D$3001=$A394)*Ingresos!$A$2:$A$3001))=0,"",SUMPRODUCT(MAX((Ingresos!$D$2:$D$3001=$A394)*Ingresos!$A$2:$A$3001))))</f>
        <v/>
      </c>
      <c r="Q394" s="11">
        <f>IF($A394="","",SUMIFS(Salidas!$E$2:$E$3001,Salidas!$B$2:$B$3001,$A394,Salidas!$D$2:$D$3001,"Venta"))</f>
        <v/>
      </c>
      <c r="R394" s="14">
        <f>IF($A394="","",IF(Q394=0,"",M394/(Q394/Resumen!$C$5)))</f>
        <v/>
      </c>
      <c r="S394" s="12">
        <f>IF($A394="","",Q394*N(F394))</f>
        <v/>
      </c>
      <c r="T394" s="11">
        <f>IF($A394="","",SUMIFS(Salidas!$E$2:$E$3001,Salidas!$B$2:$B$3001,$A394,Salidas!$D$2:$D$3001,"Merma"))</f>
        <v/>
      </c>
      <c r="U394" s="12">
        <f>IF($A394="","",N(J394)*N(F394))</f>
        <v/>
      </c>
      <c r="V394" s="12">
        <f>IF(OR($A394="",G394=""),"",Q394*(G394/1.19-N(F394)))</f>
        <v/>
      </c>
    </row>
    <row r="395">
      <c r="A395" s="7" t="n"/>
      <c r="B395" s="7" t="n"/>
      <c r="C395" s="8" t="n"/>
      <c r="D395" s="8" t="n"/>
      <c r="E395" s="8" t="n"/>
      <c r="F395" s="9" t="n"/>
      <c r="G395" s="9" t="n"/>
      <c r="H395" s="10">
        <f>IF(OR(F395="",G395=""),"",(G395/1.19-F395)/(G395/1.19))</f>
        <v/>
      </c>
      <c r="I395" s="8" t="n"/>
      <c r="J395" s="8" t="n"/>
      <c r="K395" s="11">
        <f>IF($A395="","",SUMIFS(Ingresos!$F$2:$F$3001,Ingresos!$D$2:$D$3001,$A395))</f>
        <v/>
      </c>
      <c r="L395" s="11">
        <f>IF($A395="","",SUMIFS(Salidas!$E$2:$E$3001,Salidas!$B$2:$B$3001,$A395))</f>
        <v/>
      </c>
      <c r="M395" s="11">
        <f>IF($A395="","",N(J395)+K395-L395)</f>
        <v/>
      </c>
      <c r="N395" s="11">
        <f>IF(OR($A395="",I395=""),"",IF(M395&lt;=I395,"REPONER","OK"))</f>
        <v/>
      </c>
      <c r="O395" s="12">
        <f>IF($A395="","",M395*N(F395))</f>
        <v/>
      </c>
      <c r="P395" s="13">
        <f>IF($A395="","",IF(SUMPRODUCT(MAX((Ingresos!$D$2:$D$3001=$A395)*Ingresos!$A$2:$A$3001))=0,"",SUMPRODUCT(MAX((Ingresos!$D$2:$D$3001=$A395)*Ingresos!$A$2:$A$3001))))</f>
        <v/>
      </c>
      <c r="Q395" s="11">
        <f>IF($A395="","",SUMIFS(Salidas!$E$2:$E$3001,Salidas!$B$2:$B$3001,$A395,Salidas!$D$2:$D$3001,"Venta"))</f>
        <v/>
      </c>
      <c r="R395" s="14">
        <f>IF($A395="","",IF(Q395=0,"",M395/(Q395/Resumen!$C$5)))</f>
        <v/>
      </c>
      <c r="S395" s="12">
        <f>IF($A395="","",Q395*N(F395))</f>
        <v/>
      </c>
      <c r="T395" s="11">
        <f>IF($A395="","",SUMIFS(Salidas!$E$2:$E$3001,Salidas!$B$2:$B$3001,$A395,Salidas!$D$2:$D$3001,"Merma"))</f>
        <v/>
      </c>
      <c r="U395" s="12">
        <f>IF($A395="","",N(J395)*N(F395))</f>
        <v/>
      </c>
      <c r="V395" s="12">
        <f>IF(OR($A395="",G395=""),"",Q395*(G395/1.19-N(F395)))</f>
        <v/>
      </c>
    </row>
    <row r="396">
      <c r="A396" s="7" t="n"/>
      <c r="B396" s="7" t="n"/>
      <c r="C396" s="8" t="n"/>
      <c r="D396" s="8" t="n"/>
      <c r="E396" s="8" t="n"/>
      <c r="F396" s="9" t="n"/>
      <c r="G396" s="9" t="n"/>
      <c r="H396" s="10">
        <f>IF(OR(F396="",G396=""),"",(G396/1.19-F396)/(G396/1.19))</f>
        <v/>
      </c>
      <c r="I396" s="8" t="n"/>
      <c r="J396" s="8" t="n"/>
      <c r="K396" s="11">
        <f>IF($A396="","",SUMIFS(Ingresos!$F$2:$F$3001,Ingresos!$D$2:$D$3001,$A396))</f>
        <v/>
      </c>
      <c r="L396" s="11">
        <f>IF($A396="","",SUMIFS(Salidas!$E$2:$E$3001,Salidas!$B$2:$B$3001,$A396))</f>
        <v/>
      </c>
      <c r="M396" s="11">
        <f>IF($A396="","",N(J396)+K396-L396)</f>
        <v/>
      </c>
      <c r="N396" s="11">
        <f>IF(OR($A396="",I396=""),"",IF(M396&lt;=I396,"REPONER","OK"))</f>
        <v/>
      </c>
      <c r="O396" s="12">
        <f>IF($A396="","",M396*N(F396))</f>
        <v/>
      </c>
      <c r="P396" s="13">
        <f>IF($A396="","",IF(SUMPRODUCT(MAX((Ingresos!$D$2:$D$3001=$A396)*Ingresos!$A$2:$A$3001))=0,"",SUMPRODUCT(MAX((Ingresos!$D$2:$D$3001=$A396)*Ingresos!$A$2:$A$3001))))</f>
        <v/>
      </c>
      <c r="Q396" s="11">
        <f>IF($A396="","",SUMIFS(Salidas!$E$2:$E$3001,Salidas!$B$2:$B$3001,$A396,Salidas!$D$2:$D$3001,"Venta"))</f>
        <v/>
      </c>
      <c r="R396" s="14">
        <f>IF($A396="","",IF(Q396=0,"",M396/(Q396/Resumen!$C$5)))</f>
        <v/>
      </c>
      <c r="S396" s="12">
        <f>IF($A396="","",Q396*N(F396))</f>
        <v/>
      </c>
      <c r="T396" s="11">
        <f>IF($A396="","",SUMIFS(Salidas!$E$2:$E$3001,Salidas!$B$2:$B$3001,$A396,Salidas!$D$2:$D$3001,"Merma"))</f>
        <v/>
      </c>
      <c r="U396" s="12">
        <f>IF($A396="","",N(J396)*N(F396))</f>
        <v/>
      </c>
      <c r="V396" s="12">
        <f>IF(OR($A396="",G396=""),"",Q396*(G396/1.19-N(F396)))</f>
        <v/>
      </c>
    </row>
    <row r="397">
      <c r="A397" s="7" t="n"/>
      <c r="B397" s="7" t="n"/>
      <c r="C397" s="8" t="n"/>
      <c r="D397" s="8" t="n"/>
      <c r="E397" s="8" t="n"/>
      <c r="F397" s="9" t="n"/>
      <c r="G397" s="9" t="n"/>
      <c r="H397" s="10">
        <f>IF(OR(F397="",G397=""),"",(G397/1.19-F397)/(G397/1.19))</f>
        <v/>
      </c>
      <c r="I397" s="8" t="n"/>
      <c r="J397" s="8" t="n"/>
      <c r="K397" s="11">
        <f>IF($A397="","",SUMIFS(Ingresos!$F$2:$F$3001,Ingresos!$D$2:$D$3001,$A397))</f>
        <v/>
      </c>
      <c r="L397" s="11">
        <f>IF($A397="","",SUMIFS(Salidas!$E$2:$E$3001,Salidas!$B$2:$B$3001,$A397))</f>
        <v/>
      </c>
      <c r="M397" s="11">
        <f>IF($A397="","",N(J397)+K397-L397)</f>
        <v/>
      </c>
      <c r="N397" s="11">
        <f>IF(OR($A397="",I397=""),"",IF(M397&lt;=I397,"REPONER","OK"))</f>
        <v/>
      </c>
      <c r="O397" s="12">
        <f>IF($A397="","",M397*N(F397))</f>
        <v/>
      </c>
      <c r="P397" s="13">
        <f>IF($A397="","",IF(SUMPRODUCT(MAX((Ingresos!$D$2:$D$3001=$A397)*Ingresos!$A$2:$A$3001))=0,"",SUMPRODUCT(MAX((Ingresos!$D$2:$D$3001=$A397)*Ingresos!$A$2:$A$3001))))</f>
        <v/>
      </c>
      <c r="Q397" s="11">
        <f>IF($A397="","",SUMIFS(Salidas!$E$2:$E$3001,Salidas!$B$2:$B$3001,$A397,Salidas!$D$2:$D$3001,"Venta"))</f>
        <v/>
      </c>
      <c r="R397" s="14">
        <f>IF($A397="","",IF(Q397=0,"",M397/(Q397/Resumen!$C$5)))</f>
        <v/>
      </c>
      <c r="S397" s="12">
        <f>IF($A397="","",Q397*N(F397))</f>
        <v/>
      </c>
      <c r="T397" s="11">
        <f>IF($A397="","",SUMIFS(Salidas!$E$2:$E$3001,Salidas!$B$2:$B$3001,$A397,Salidas!$D$2:$D$3001,"Merma"))</f>
        <v/>
      </c>
      <c r="U397" s="12">
        <f>IF($A397="","",N(J397)*N(F397))</f>
        <v/>
      </c>
      <c r="V397" s="12">
        <f>IF(OR($A397="",G397=""),"",Q397*(G397/1.19-N(F397)))</f>
        <v/>
      </c>
    </row>
    <row r="398">
      <c r="A398" s="7" t="n"/>
      <c r="B398" s="7" t="n"/>
      <c r="C398" s="8" t="n"/>
      <c r="D398" s="8" t="n"/>
      <c r="E398" s="8" t="n"/>
      <c r="F398" s="9" t="n"/>
      <c r="G398" s="9" t="n"/>
      <c r="H398" s="10">
        <f>IF(OR(F398="",G398=""),"",(G398/1.19-F398)/(G398/1.19))</f>
        <v/>
      </c>
      <c r="I398" s="8" t="n"/>
      <c r="J398" s="8" t="n"/>
      <c r="K398" s="11">
        <f>IF($A398="","",SUMIFS(Ingresos!$F$2:$F$3001,Ingresos!$D$2:$D$3001,$A398))</f>
        <v/>
      </c>
      <c r="L398" s="11">
        <f>IF($A398="","",SUMIFS(Salidas!$E$2:$E$3001,Salidas!$B$2:$B$3001,$A398))</f>
        <v/>
      </c>
      <c r="M398" s="11">
        <f>IF($A398="","",N(J398)+K398-L398)</f>
        <v/>
      </c>
      <c r="N398" s="11">
        <f>IF(OR($A398="",I398=""),"",IF(M398&lt;=I398,"REPONER","OK"))</f>
        <v/>
      </c>
      <c r="O398" s="12">
        <f>IF($A398="","",M398*N(F398))</f>
        <v/>
      </c>
      <c r="P398" s="13">
        <f>IF($A398="","",IF(SUMPRODUCT(MAX((Ingresos!$D$2:$D$3001=$A398)*Ingresos!$A$2:$A$3001))=0,"",SUMPRODUCT(MAX((Ingresos!$D$2:$D$3001=$A398)*Ingresos!$A$2:$A$3001))))</f>
        <v/>
      </c>
      <c r="Q398" s="11">
        <f>IF($A398="","",SUMIFS(Salidas!$E$2:$E$3001,Salidas!$B$2:$B$3001,$A398,Salidas!$D$2:$D$3001,"Venta"))</f>
        <v/>
      </c>
      <c r="R398" s="14">
        <f>IF($A398="","",IF(Q398=0,"",M398/(Q398/Resumen!$C$5)))</f>
        <v/>
      </c>
      <c r="S398" s="12">
        <f>IF($A398="","",Q398*N(F398))</f>
        <v/>
      </c>
      <c r="T398" s="11">
        <f>IF($A398="","",SUMIFS(Salidas!$E$2:$E$3001,Salidas!$B$2:$B$3001,$A398,Salidas!$D$2:$D$3001,"Merma"))</f>
        <v/>
      </c>
      <c r="U398" s="12">
        <f>IF($A398="","",N(J398)*N(F398))</f>
        <v/>
      </c>
      <c r="V398" s="12">
        <f>IF(OR($A398="",G398=""),"",Q398*(G398/1.19-N(F398)))</f>
        <v/>
      </c>
    </row>
    <row r="399">
      <c r="A399" s="7" t="n"/>
      <c r="B399" s="7" t="n"/>
      <c r="C399" s="8" t="n"/>
      <c r="D399" s="8" t="n"/>
      <c r="E399" s="8" t="n"/>
      <c r="F399" s="9" t="n"/>
      <c r="G399" s="9" t="n"/>
      <c r="H399" s="10">
        <f>IF(OR(F399="",G399=""),"",(G399/1.19-F399)/(G399/1.19))</f>
        <v/>
      </c>
      <c r="I399" s="8" t="n"/>
      <c r="J399" s="8" t="n"/>
      <c r="K399" s="11">
        <f>IF($A399="","",SUMIFS(Ingresos!$F$2:$F$3001,Ingresos!$D$2:$D$3001,$A399))</f>
        <v/>
      </c>
      <c r="L399" s="11">
        <f>IF($A399="","",SUMIFS(Salidas!$E$2:$E$3001,Salidas!$B$2:$B$3001,$A399))</f>
        <v/>
      </c>
      <c r="M399" s="11">
        <f>IF($A399="","",N(J399)+K399-L399)</f>
        <v/>
      </c>
      <c r="N399" s="11">
        <f>IF(OR($A399="",I399=""),"",IF(M399&lt;=I399,"REPONER","OK"))</f>
        <v/>
      </c>
      <c r="O399" s="12">
        <f>IF($A399="","",M399*N(F399))</f>
        <v/>
      </c>
      <c r="P399" s="13">
        <f>IF($A399="","",IF(SUMPRODUCT(MAX((Ingresos!$D$2:$D$3001=$A399)*Ingresos!$A$2:$A$3001))=0,"",SUMPRODUCT(MAX((Ingresos!$D$2:$D$3001=$A399)*Ingresos!$A$2:$A$3001))))</f>
        <v/>
      </c>
      <c r="Q399" s="11">
        <f>IF($A399="","",SUMIFS(Salidas!$E$2:$E$3001,Salidas!$B$2:$B$3001,$A399,Salidas!$D$2:$D$3001,"Venta"))</f>
        <v/>
      </c>
      <c r="R399" s="14">
        <f>IF($A399="","",IF(Q399=0,"",M399/(Q399/Resumen!$C$5)))</f>
        <v/>
      </c>
      <c r="S399" s="12">
        <f>IF($A399="","",Q399*N(F399))</f>
        <v/>
      </c>
      <c r="T399" s="11">
        <f>IF($A399="","",SUMIFS(Salidas!$E$2:$E$3001,Salidas!$B$2:$B$3001,$A399,Salidas!$D$2:$D$3001,"Merma"))</f>
        <v/>
      </c>
      <c r="U399" s="12">
        <f>IF($A399="","",N(J399)*N(F399))</f>
        <v/>
      </c>
      <c r="V399" s="12">
        <f>IF(OR($A399="",G399=""),"",Q399*(G399/1.19-N(F399)))</f>
        <v/>
      </c>
    </row>
    <row r="400">
      <c r="A400" s="7" t="n"/>
      <c r="B400" s="7" t="n"/>
      <c r="C400" s="8" t="n"/>
      <c r="D400" s="8" t="n"/>
      <c r="E400" s="8" t="n"/>
      <c r="F400" s="9" t="n"/>
      <c r="G400" s="9" t="n"/>
      <c r="H400" s="10">
        <f>IF(OR(F400="",G400=""),"",(G400/1.19-F400)/(G400/1.19))</f>
        <v/>
      </c>
      <c r="I400" s="8" t="n"/>
      <c r="J400" s="8" t="n"/>
      <c r="K400" s="11">
        <f>IF($A400="","",SUMIFS(Ingresos!$F$2:$F$3001,Ingresos!$D$2:$D$3001,$A400))</f>
        <v/>
      </c>
      <c r="L400" s="11">
        <f>IF($A400="","",SUMIFS(Salidas!$E$2:$E$3001,Salidas!$B$2:$B$3001,$A400))</f>
        <v/>
      </c>
      <c r="M400" s="11">
        <f>IF($A400="","",N(J400)+K400-L400)</f>
        <v/>
      </c>
      <c r="N400" s="11">
        <f>IF(OR($A400="",I400=""),"",IF(M400&lt;=I400,"REPONER","OK"))</f>
        <v/>
      </c>
      <c r="O400" s="12">
        <f>IF($A400="","",M400*N(F400))</f>
        <v/>
      </c>
      <c r="P400" s="13">
        <f>IF($A400="","",IF(SUMPRODUCT(MAX((Ingresos!$D$2:$D$3001=$A400)*Ingresos!$A$2:$A$3001))=0,"",SUMPRODUCT(MAX((Ingresos!$D$2:$D$3001=$A400)*Ingresos!$A$2:$A$3001))))</f>
        <v/>
      </c>
      <c r="Q400" s="11">
        <f>IF($A400="","",SUMIFS(Salidas!$E$2:$E$3001,Salidas!$B$2:$B$3001,$A400,Salidas!$D$2:$D$3001,"Venta"))</f>
        <v/>
      </c>
      <c r="R400" s="14">
        <f>IF($A400="","",IF(Q400=0,"",M400/(Q400/Resumen!$C$5)))</f>
        <v/>
      </c>
      <c r="S400" s="12">
        <f>IF($A400="","",Q400*N(F400))</f>
        <v/>
      </c>
      <c r="T400" s="11">
        <f>IF($A400="","",SUMIFS(Salidas!$E$2:$E$3001,Salidas!$B$2:$B$3001,$A400,Salidas!$D$2:$D$3001,"Merma"))</f>
        <v/>
      </c>
      <c r="U400" s="12">
        <f>IF($A400="","",N(J400)*N(F400))</f>
        <v/>
      </c>
      <c r="V400" s="12">
        <f>IF(OR($A400="",G400=""),"",Q400*(G400/1.19-N(F400)))</f>
        <v/>
      </c>
    </row>
    <row r="401">
      <c r="A401" s="7" t="n"/>
      <c r="B401" s="7" t="n"/>
      <c r="C401" s="8" t="n"/>
      <c r="D401" s="8" t="n"/>
      <c r="E401" s="8" t="n"/>
      <c r="F401" s="9" t="n"/>
      <c r="G401" s="9" t="n"/>
      <c r="H401" s="10">
        <f>IF(OR(F401="",G401=""),"",(G401/1.19-F401)/(G401/1.19))</f>
        <v/>
      </c>
      <c r="I401" s="8" t="n"/>
      <c r="J401" s="8" t="n"/>
      <c r="K401" s="11">
        <f>IF($A401="","",SUMIFS(Ingresos!$F$2:$F$3001,Ingresos!$D$2:$D$3001,$A401))</f>
        <v/>
      </c>
      <c r="L401" s="11">
        <f>IF($A401="","",SUMIFS(Salidas!$E$2:$E$3001,Salidas!$B$2:$B$3001,$A401))</f>
        <v/>
      </c>
      <c r="M401" s="11">
        <f>IF($A401="","",N(J401)+K401-L401)</f>
        <v/>
      </c>
      <c r="N401" s="11">
        <f>IF(OR($A401="",I401=""),"",IF(M401&lt;=I401,"REPONER","OK"))</f>
        <v/>
      </c>
      <c r="O401" s="12">
        <f>IF($A401="","",M401*N(F401))</f>
        <v/>
      </c>
      <c r="P401" s="13">
        <f>IF($A401="","",IF(SUMPRODUCT(MAX((Ingresos!$D$2:$D$3001=$A401)*Ingresos!$A$2:$A$3001))=0,"",SUMPRODUCT(MAX((Ingresos!$D$2:$D$3001=$A401)*Ingresos!$A$2:$A$3001))))</f>
        <v/>
      </c>
      <c r="Q401" s="11">
        <f>IF($A401="","",SUMIFS(Salidas!$E$2:$E$3001,Salidas!$B$2:$B$3001,$A401,Salidas!$D$2:$D$3001,"Venta"))</f>
        <v/>
      </c>
      <c r="R401" s="14">
        <f>IF($A401="","",IF(Q401=0,"",M401/(Q401/Resumen!$C$5)))</f>
        <v/>
      </c>
      <c r="S401" s="12">
        <f>IF($A401="","",Q401*N(F401))</f>
        <v/>
      </c>
      <c r="T401" s="11">
        <f>IF($A401="","",SUMIFS(Salidas!$E$2:$E$3001,Salidas!$B$2:$B$3001,$A401,Salidas!$D$2:$D$3001,"Merma"))</f>
        <v/>
      </c>
      <c r="U401" s="12">
        <f>IF($A401="","",N(J401)*N(F401))</f>
        <v/>
      </c>
      <c r="V401" s="12">
        <f>IF(OR($A401="",G401=""),"",Q401*(G401/1.19-N(F401)))</f>
        <v/>
      </c>
    </row>
    <row r="402">
      <c r="A402" s="7" t="n"/>
      <c r="B402" s="7" t="n"/>
      <c r="C402" s="8" t="n"/>
      <c r="D402" s="8" t="n"/>
      <c r="E402" s="8" t="n"/>
      <c r="F402" s="9" t="n"/>
      <c r="G402" s="9" t="n"/>
      <c r="H402" s="10">
        <f>IF(OR(F402="",G402=""),"",(G402/1.19-F402)/(G402/1.19))</f>
        <v/>
      </c>
      <c r="I402" s="8" t="n"/>
      <c r="J402" s="8" t="n"/>
      <c r="K402" s="11">
        <f>IF($A402="","",SUMIFS(Ingresos!$F$2:$F$3001,Ingresos!$D$2:$D$3001,$A402))</f>
        <v/>
      </c>
      <c r="L402" s="11">
        <f>IF($A402="","",SUMIFS(Salidas!$E$2:$E$3001,Salidas!$B$2:$B$3001,$A402))</f>
        <v/>
      </c>
      <c r="M402" s="11">
        <f>IF($A402="","",N(J402)+K402-L402)</f>
        <v/>
      </c>
      <c r="N402" s="11">
        <f>IF(OR($A402="",I402=""),"",IF(M402&lt;=I402,"REPONER","OK"))</f>
        <v/>
      </c>
      <c r="O402" s="12">
        <f>IF($A402="","",M402*N(F402))</f>
        <v/>
      </c>
      <c r="P402" s="13">
        <f>IF($A402="","",IF(SUMPRODUCT(MAX((Ingresos!$D$2:$D$3001=$A402)*Ingresos!$A$2:$A$3001))=0,"",SUMPRODUCT(MAX((Ingresos!$D$2:$D$3001=$A402)*Ingresos!$A$2:$A$3001))))</f>
        <v/>
      </c>
      <c r="Q402" s="11">
        <f>IF($A402="","",SUMIFS(Salidas!$E$2:$E$3001,Salidas!$B$2:$B$3001,$A402,Salidas!$D$2:$D$3001,"Venta"))</f>
        <v/>
      </c>
      <c r="R402" s="14">
        <f>IF($A402="","",IF(Q402=0,"",M402/(Q402/Resumen!$C$5)))</f>
        <v/>
      </c>
      <c r="S402" s="12">
        <f>IF($A402="","",Q402*N(F402))</f>
        <v/>
      </c>
      <c r="T402" s="11">
        <f>IF($A402="","",SUMIFS(Salidas!$E$2:$E$3001,Salidas!$B$2:$B$3001,$A402,Salidas!$D$2:$D$3001,"Merma"))</f>
        <v/>
      </c>
      <c r="U402" s="12">
        <f>IF($A402="","",N(J402)*N(F402))</f>
        <v/>
      </c>
      <c r="V402" s="12">
        <f>IF(OR($A402="",G402=""),"",Q402*(G402/1.19-N(F402)))</f>
        <v/>
      </c>
    </row>
    <row r="403">
      <c r="A403" s="7" t="n"/>
      <c r="B403" s="7" t="n"/>
      <c r="C403" s="8" t="n"/>
      <c r="D403" s="8" t="n"/>
      <c r="E403" s="8" t="n"/>
      <c r="F403" s="9" t="n"/>
      <c r="G403" s="9" t="n"/>
      <c r="H403" s="10">
        <f>IF(OR(F403="",G403=""),"",(G403/1.19-F403)/(G403/1.19))</f>
        <v/>
      </c>
      <c r="I403" s="8" t="n"/>
      <c r="J403" s="8" t="n"/>
      <c r="K403" s="11">
        <f>IF($A403="","",SUMIFS(Ingresos!$F$2:$F$3001,Ingresos!$D$2:$D$3001,$A403))</f>
        <v/>
      </c>
      <c r="L403" s="11">
        <f>IF($A403="","",SUMIFS(Salidas!$E$2:$E$3001,Salidas!$B$2:$B$3001,$A403))</f>
        <v/>
      </c>
      <c r="M403" s="11">
        <f>IF($A403="","",N(J403)+K403-L403)</f>
        <v/>
      </c>
      <c r="N403" s="11">
        <f>IF(OR($A403="",I403=""),"",IF(M403&lt;=I403,"REPONER","OK"))</f>
        <v/>
      </c>
      <c r="O403" s="12">
        <f>IF($A403="","",M403*N(F403))</f>
        <v/>
      </c>
      <c r="P403" s="13">
        <f>IF($A403="","",IF(SUMPRODUCT(MAX((Ingresos!$D$2:$D$3001=$A403)*Ingresos!$A$2:$A$3001))=0,"",SUMPRODUCT(MAX((Ingresos!$D$2:$D$3001=$A403)*Ingresos!$A$2:$A$3001))))</f>
        <v/>
      </c>
      <c r="Q403" s="11">
        <f>IF($A403="","",SUMIFS(Salidas!$E$2:$E$3001,Salidas!$B$2:$B$3001,$A403,Salidas!$D$2:$D$3001,"Venta"))</f>
        <v/>
      </c>
      <c r="R403" s="14">
        <f>IF($A403="","",IF(Q403=0,"",M403/(Q403/Resumen!$C$5)))</f>
        <v/>
      </c>
      <c r="S403" s="12">
        <f>IF($A403="","",Q403*N(F403))</f>
        <v/>
      </c>
      <c r="T403" s="11">
        <f>IF($A403="","",SUMIFS(Salidas!$E$2:$E$3001,Salidas!$B$2:$B$3001,$A403,Salidas!$D$2:$D$3001,"Merma"))</f>
        <v/>
      </c>
      <c r="U403" s="12">
        <f>IF($A403="","",N(J403)*N(F403))</f>
        <v/>
      </c>
      <c r="V403" s="12">
        <f>IF(OR($A403="",G403=""),"",Q403*(G403/1.19-N(F403)))</f>
        <v/>
      </c>
    </row>
    <row r="404">
      <c r="A404" s="7" t="n"/>
      <c r="B404" s="7" t="n"/>
      <c r="C404" s="8" t="n"/>
      <c r="D404" s="8" t="n"/>
      <c r="E404" s="8" t="n"/>
      <c r="F404" s="9" t="n"/>
      <c r="G404" s="9" t="n"/>
      <c r="H404" s="10">
        <f>IF(OR(F404="",G404=""),"",(G404/1.19-F404)/(G404/1.19))</f>
        <v/>
      </c>
      <c r="I404" s="8" t="n"/>
      <c r="J404" s="8" t="n"/>
      <c r="K404" s="11">
        <f>IF($A404="","",SUMIFS(Ingresos!$F$2:$F$3001,Ingresos!$D$2:$D$3001,$A404))</f>
        <v/>
      </c>
      <c r="L404" s="11">
        <f>IF($A404="","",SUMIFS(Salidas!$E$2:$E$3001,Salidas!$B$2:$B$3001,$A404))</f>
        <v/>
      </c>
      <c r="M404" s="11">
        <f>IF($A404="","",N(J404)+K404-L404)</f>
        <v/>
      </c>
      <c r="N404" s="11">
        <f>IF(OR($A404="",I404=""),"",IF(M404&lt;=I404,"REPONER","OK"))</f>
        <v/>
      </c>
      <c r="O404" s="12">
        <f>IF($A404="","",M404*N(F404))</f>
        <v/>
      </c>
      <c r="P404" s="13">
        <f>IF($A404="","",IF(SUMPRODUCT(MAX((Ingresos!$D$2:$D$3001=$A404)*Ingresos!$A$2:$A$3001))=0,"",SUMPRODUCT(MAX((Ingresos!$D$2:$D$3001=$A404)*Ingresos!$A$2:$A$3001))))</f>
        <v/>
      </c>
      <c r="Q404" s="11">
        <f>IF($A404="","",SUMIFS(Salidas!$E$2:$E$3001,Salidas!$B$2:$B$3001,$A404,Salidas!$D$2:$D$3001,"Venta"))</f>
        <v/>
      </c>
      <c r="R404" s="14">
        <f>IF($A404="","",IF(Q404=0,"",M404/(Q404/Resumen!$C$5)))</f>
        <v/>
      </c>
      <c r="S404" s="12">
        <f>IF($A404="","",Q404*N(F404))</f>
        <v/>
      </c>
      <c r="T404" s="11">
        <f>IF($A404="","",SUMIFS(Salidas!$E$2:$E$3001,Salidas!$B$2:$B$3001,$A404,Salidas!$D$2:$D$3001,"Merma"))</f>
        <v/>
      </c>
      <c r="U404" s="12">
        <f>IF($A404="","",N(J404)*N(F404))</f>
        <v/>
      </c>
      <c r="V404" s="12">
        <f>IF(OR($A404="",G404=""),"",Q404*(G404/1.19-N(F404)))</f>
        <v/>
      </c>
    </row>
    <row r="405">
      <c r="A405" s="7" t="n"/>
      <c r="B405" s="7" t="n"/>
      <c r="C405" s="8" t="n"/>
      <c r="D405" s="8" t="n"/>
      <c r="E405" s="8" t="n"/>
      <c r="F405" s="9" t="n"/>
      <c r="G405" s="9" t="n"/>
      <c r="H405" s="10">
        <f>IF(OR(F405="",G405=""),"",(G405/1.19-F405)/(G405/1.19))</f>
        <v/>
      </c>
      <c r="I405" s="8" t="n"/>
      <c r="J405" s="8" t="n"/>
      <c r="K405" s="11">
        <f>IF($A405="","",SUMIFS(Ingresos!$F$2:$F$3001,Ingresos!$D$2:$D$3001,$A405))</f>
        <v/>
      </c>
      <c r="L405" s="11">
        <f>IF($A405="","",SUMIFS(Salidas!$E$2:$E$3001,Salidas!$B$2:$B$3001,$A405))</f>
        <v/>
      </c>
      <c r="M405" s="11">
        <f>IF($A405="","",N(J405)+K405-L405)</f>
        <v/>
      </c>
      <c r="N405" s="11">
        <f>IF(OR($A405="",I405=""),"",IF(M405&lt;=I405,"REPONER","OK"))</f>
        <v/>
      </c>
      <c r="O405" s="12">
        <f>IF($A405="","",M405*N(F405))</f>
        <v/>
      </c>
      <c r="P405" s="13">
        <f>IF($A405="","",IF(SUMPRODUCT(MAX((Ingresos!$D$2:$D$3001=$A405)*Ingresos!$A$2:$A$3001))=0,"",SUMPRODUCT(MAX((Ingresos!$D$2:$D$3001=$A405)*Ingresos!$A$2:$A$3001))))</f>
        <v/>
      </c>
      <c r="Q405" s="11">
        <f>IF($A405="","",SUMIFS(Salidas!$E$2:$E$3001,Salidas!$B$2:$B$3001,$A405,Salidas!$D$2:$D$3001,"Venta"))</f>
        <v/>
      </c>
      <c r="R405" s="14">
        <f>IF($A405="","",IF(Q405=0,"",M405/(Q405/Resumen!$C$5)))</f>
        <v/>
      </c>
      <c r="S405" s="12">
        <f>IF($A405="","",Q405*N(F405))</f>
        <v/>
      </c>
      <c r="T405" s="11">
        <f>IF($A405="","",SUMIFS(Salidas!$E$2:$E$3001,Salidas!$B$2:$B$3001,$A405,Salidas!$D$2:$D$3001,"Merma"))</f>
        <v/>
      </c>
      <c r="U405" s="12">
        <f>IF($A405="","",N(J405)*N(F405))</f>
        <v/>
      </c>
      <c r="V405" s="12">
        <f>IF(OR($A405="",G405=""),"",Q405*(G405/1.19-N(F405)))</f>
        <v/>
      </c>
    </row>
    <row r="406">
      <c r="A406" s="7" t="n"/>
      <c r="B406" s="7" t="n"/>
      <c r="C406" s="8" t="n"/>
      <c r="D406" s="8" t="n"/>
      <c r="E406" s="8" t="n"/>
      <c r="F406" s="9" t="n"/>
      <c r="G406" s="9" t="n"/>
      <c r="H406" s="10">
        <f>IF(OR(F406="",G406=""),"",(G406/1.19-F406)/(G406/1.19))</f>
        <v/>
      </c>
      <c r="I406" s="8" t="n"/>
      <c r="J406" s="8" t="n"/>
      <c r="K406" s="11">
        <f>IF($A406="","",SUMIFS(Ingresos!$F$2:$F$3001,Ingresos!$D$2:$D$3001,$A406))</f>
        <v/>
      </c>
      <c r="L406" s="11">
        <f>IF($A406="","",SUMIFS(Salidas!$E$2:$E$3001,Salidas!$B$2:$B$3001,$A406))</f>
        <v/>
      </c>
      <c r="M406" s="11">
        <f>IF($A406="","",N(J406)+K406-L406)</f>
        <v/>
      </c>
      <c r="N406" s="11">
        <f>IF(OR($A406="",I406=""),"",IF(M406&lt;=I406,"REPONER","OK"))</f>
        <v/>
      </c>
      <c r="O406" s="12">
        <f>IF($A406="","",M406*N(F406))</f>
        <v/>
      </c>
      <c r="P406" s="13">
        <f>IF($A406="","",IF(SUMPRODUCT(MAX((Ingresos!$D$2:$D$3001=$A406)*Ingresos!$A$2:$A$3001))=0,"",SUMPRODUCT(MAX((Ingresos!$D$2:$D$3001=$A406)*Ingresos!$A$2:$A$3001))))</f>
        <v/>
      </c>
      <c r="Q406" s="11">
        <f>IF($A406="","",SUMIFS(Salidas!$E$2:$E$3001,Salidas!$B$2:$B$3001,$A406,Salidas!$D$2:$D$3001,"Venta"))</f>
        <v/>
      </c>
      <c r="R406" s="14">
        <f>IF($A406="","",IF(Q406=0,"",M406/(Q406/Resumen!$C$5)))</f>
        <v/>
      </c>
      <c r="S406" s="12">
        <f>IF($A406="","",Q406*N(F406))</f>
        <v/>
      </c>
      <c r="T406" s="11">
        <f>IF($A406="","",SUMIFS(Salidas!$E$2:$E$3001,Salidas!$B$2:$B$3001,$A406,Salidas!$D$2:$D$3001,"Merma"))</f>
        <v/>
      </c>
      <c r="U406" s="12">
        <f>IF($A406="","",N(J406)*N(F406))</f>
        <v/>
      </c>
      <c r="V406" s="12">
        <f>IF(OR($A406="",G406=""),"",Q406*(G406/1.19-N(F406)))</f>
        <v/>
      </c>
    </row>
    <row r="407">
      <c r="A407" s="7" t="n"/>
      <c r="B407" s="7" t="n"/>
      <c r="C407" s="8" t="n"/>
      <c r="D407" s="8" t="n"/>
      <c r="E407" s="8" t="n"/>
      <c r="F407" s="9" t="n"/>
      <c r="G407" s="9" t="n"/>
      <c r="H407" s="10">
        <f>IF(OR(F407="",G407=""),"",(G407/1.19-F407)/(G407/1.19))</f>
        <v/>
      </c>
      <c r="I407" s="8" t="n"/>
      <c r="J407" s="8" t="n"/>
      <c r="K407" s="11">
        <f>IF($A407="","",SUMIFS(Ingresos!$F$2:$F$3001,Ingresos!$D$2:$D$3001,$A407))</f>
        <v/>
      </c>
      <c r="L407" s="11">
        <f>IF($A407="","",SUMIFS(Salidas!$E$2:$E$3001,Salidas!$B$2:$B$3001,$A407))</f>
        <v/>
      </c>
      <c r="M407" s="11">
        <f>IF($A407="","",N(J407)+K407-L407)</f>
        <v/>
      </c>
      <c r="N407" s="11">
        <f>IF(OR($A407="",I407=""),"",IF(M407&lt;=I407,"REPONER","OK"))</f>
        <v/>
      </c>
      <c r="O407" s="12">
        <f>IF($A407="","",M407*N(F407))</f>
        <v/>
      </c>
      <c r="P407" s="13">
        <f>IF($A407="","",IF(SUMPRODUCT(MAX((Ingresos!$D$2:$D$3001=$A407)*Ingresos!$A$2:$A$3001))=0,"",SUMPRODUCT(MAX((Ingresos!$D$2:$D$3001=$A407)*Ingresos!$A$2:$A$3001))))</f>
        <v/>
      </c>
      <c r="Q407" s="11">
        <f>IF($A407="","",SUMIFS(Salidas!$E$2:$E$3001,Salidas!$B$2:$B$3001,$A407,Salidas!$D$2:$D$3001,"Venta"))</f>
        <v/>
      </c>
      <c r="R407" s="14">
        <f>IF($A407="","",IF(Q407=0,"",M407/(Q407/Resumen!$C$5)))</f>
        <v/>
      </c>
      <c r="S407" s="12">
        <f>IF($A407="","",Q407*N(F407))</f>
        <v/>
      </c>
      <c r="T407" s="11">
        <f>IF($A407="","",SUMIFS(Salidas!$E$2:$E$3001,Salidas!$B$2:$B$3001,$A407,Salidas!$D$2:$D$3001,"Merma"))</f>
        <v/>
      </c>
      <c r="U407" s="12">
        <f>IF($A407="","",N(J407)*N(F407))</f>
        <v/>
      </c>
      <c r="V407" s="12">
        <f>IF(OR($A407="",G407=""),"",Q407*(G407/1.19-N(F407)))</f>
        <v/>
      </c>
    </row>
    <row r="408">
      <c r="A408" s="7" t="n"/>
      <c r="B408" s="7" t="n"/>
      <c r="C408" s="8" t="n"/>
      <c r="D408" s="8" t="n"/>
      <c r="E408" s="8" t="n"/>
      <c r="F408" s="9" t="n"/>
      <c r="G408" s="9" t="n"/>
      <c r="H408" s="10">
        <f>IF(OR(F408="",G408=""),"",(G408/1.19-F408)/(G408/1.19))</f>
        <v/>
      </c>
      <c r="I408" s="8" t="n"/>
      <c r="J408" s="8" t="n"/>
      <c r="K408" s="11">
        <f>IF($A408="","",SUMIFS(Ingresos!$F$2:$F$3001,Ingresos!$D$2:$D$3001,$A408))</f>
        <v/>
      </c>
      <c r="L408" s="11">
        <f>IF($A408="","",SUMIFS(Salidas!$E$2:$E$3001,Salidas!$B$2:$B$3001,$A408))</f>
        <v/>
      </c>
      <c r="M408" s="11">
        <f>IF($A408="","",N(J408)+K408-L408)</f>
        <v/>
      </c>
      <c r="N408" s="11">
        <f>IF(OR($A408="",I408=""),"",IF(M408&lt;=I408,"REPONER","OK"))</f>
        <v/>
      </c>
      <c r="O408" s="12">
        <f>IF($A408="","",M408*N(F408))</f>
        <v/>
      </c>
      <c r="P408" s="13">
        <f>IF($A408="","",IF(SUMPRODUCT(MAX((Ingresos!$D$2:$D$3001=$A408)*Ingresos!$A$2:$A$3001))=0,"",SUMPRODUCT(MAX((Ingresos!$D$2:$D$3001=$A408)*Ingresos!$A$2:$A$3001))))</f>
        <v/>
      </c>
      <c r="Q408" s="11">
        <f>IF($A408="","",SUMIFS(Salidas!$E$2:$E$3001,Salidas!$B$2:$B$3001,$A408,Salidas!$D$2:$D$3001,"Venta"))</f>
        <v/>
      </c>
      <c r="R408" s="14">
        <f>IF($A408="","",IF(Q408=0,"",M408/(Q408/Resumen!$C$5)))</f>
        <v/>
      </c>
      <c r="S408" s="12">
        <f>IF($A408="","",Q408*N(F408))</f>
        <v/>
      </c>
      <c r="T408" s="11">
        <f>IF($A408="","",SUMIFS(Salidas!$E$2:$E$3001,Salidas!$B$2:$B$3001,$A408,Salidas!$D$2:$D$3001,"Merma"))</f>
        <v/>
      </c>
      <c r="U408" s="12">
        <f>IF($A408="","",N(J408)*N(F408))</f>
        <v/>
      </c>
      <c r="V408" s="12">
        <f>IF(OR($A408="",G408=""),"",Q408*(G408/1.19-N(F408)))</f>
        <v/>
      </c>
    </row>
    <row r="409">
      <c r="A409" s="7" t="n"/>
      <c r="B409" s="7" t="n"/>
      <c r="C409" s="8" t="n"/>
      <c r="D409" s="8" t="n"/>
      <c r="E409" s="8" t="n"/>
      <c r="F409" s="9" t="n"/>
      <c r="G409" s="9" t="n"/>
      <c r="H409" s="10">
        <f>IF(OR(F409="",G409=""),"",(G409/1.19-F409)/(G409/1.19))</f>
        <v/>
      </c>
      <c r="I409" s="8" t="n"/>
      <c r="J409" s="8" t="n"/>
      <c r="K409" s="11">
        <f>IF($A409="","",SUMIFS(Ingresos!$F$2:$F$3001,Ingresos!$D$2:$D$3001,$A409))</f>
        <v/>
      </c>
      <c r="L409" s="11">
        <f>IF($A409="","",SUMIFS(Salidas!$E$2:$E$3001,Salidas!$B$2:$B$3001,$A409))</f>
        <v/>
      </c>
      <c r="M409" s="11">
        <f>IF($A409="","",N(J409)+K409-L409)</f>
        <v/>
      </c>
      <c r="N409" s="11">
        <f>IF(OR($A409="",I409=""),"",IF(M409&lt;=I409,"REPONER","OK"))</f>
        <v/>
      </c>
      <c r="O409" s="12">
        <f>IF($A409="","",M409*N(F409))</f>
        <v/>
      </c>
      <c r="P409" s="13">
        <f>IF($A409="","",IF(SUMPRODUCT(MAX((Ingresos!$D$2:$D$3001=$A409)*Ingresos!$A$2:$A$3001))=0,"",SUMPRODUCT(MAX((Ingresos!$D$2:$D$3001=$A409)*Ingresos!$A$2:$A$3001))))</f>
        <v/>
      </c>
      <c r="Q409" s="11">
        <f>IF($A409="","",SUMIFS(Salidas!$E$2:$E$3001,Salidas!$B$2:$B$3001,$A409,Salidas!$D$2:$D$3001,"Venta"))</f>
        <v/>
      </c>
      <c r="R409" s="14">
        <f>IF($A409="","",IF(Q409=0,"",M409/(Q409/Resumen!$C$5)))</f>
        <v/>
      </c>
      <c r="S409" s="12">
        <f>IF($A409="","",Q409*N(F409))</f>
        <v/>
      </c>
      <c r="T409" s="11">
        <f>IF($A409="","",SUMIFS(Salidas!$E$2:$E$3001,Salidas!$B$2:$B$3001,$A409,Salidas!$D$2:$D$3001,"Merma"))</f>
        <v/>
      </c>
      <c r="U409" s="12">
        <f>IF($A409="","",N(J409)*N(F409))</f>
        <v/>
      </c>
      <c r="V409" s="12">
        <f>IF(OR($A409="",G409=""),"",Q409*(G409/1.19-N(F409)))</f>
        <v/>
      </c>
    </row>
    <row r="410">
      <c r="A410" s="7" t="n"/>
      <c r="B410" s="7" t="n"/>
      <c r="C410" s="8" t="n"/>
      <c r="D410" s="8" t="n"/>
      <c r="E410" s="8" t="n"/>
      <c r="F410" s="9" t="n"/>
      <c r="G410" s="9" t="n"/>
      <c r="H410" s="10">
        <f>IF(OR(F410="",G410=""),"",(G410/1.19-F410)/(G410/1.19))</f>
        <v/>
      </c>
      <c r="I410" s="8" t="n"/>
      <c r="J410" s="8" t="n"/>
      <c r="K410" s="11">
        <f>IF($A410="","",SUMIFS(Ingresos!$F$2:$F$3001,Ingresos!$D$2:$D$3001,$A410))</f>
        <v/>
      </c>
      <c r="L410" s="11">
        <f>IF($A410="","",SUMIFS(Salidas!$E$2:$E$3001,Salidas!$B$2:$B$3001,$A410))</f>
        <v/>
      </c>
      <c r="M410" s="11">
        <f>IF($A410="","",N(J410)+K410-L410)</f>
        <v/>
      </c>
      <c r="N410" s="11">
        <f>IF(OR($A410="",I410=""),"",IF(M410&lt;=I410,"REPONER","OK"))</f>
        <v/>
      </c>
      <c r="O410" s="12">
        <f>IF($A410="","",M410*N(F410))</f>
        <v/>
      </c>
      <c r="P410" s="13">
        <f>IF($A410="","",IF(SUMPRODUCT(MAX((Ingresos!$D$2:$D$3001=$A410)*Ingresos!$A$2:$A$3001))=0,"",SUMPRODUCT(MAX((Ingresos!$D$2:$D$3001=$A410)*Ingresos!$A$2:$A$3001))))</f>
        <v/>
      </c>
      <c r="Q410" s="11">
        <f>IF($A410="","",SUMIFS(Salidas!$E$2:$E$3001,Salidas!$B$2:$B$3001,$A410,Salidas!$D$2:$D$3001,"Venta"))</f>
        <v/>
      </c>
      <c r="R410" s="14">
        <f>IF($A410="","",IF(Q410=0,"",M410/(Q410/Resumen!$C$5)))</f>
        <v/>
      </c>
      <c r="S410" s="12">
        <f>IF($A410="","",Q410*N(F410))</f>
        <v/>
      </c>
      <c r="T410" s="11">
        <f>IF($A410="","",SUMIFS(Salidas!$E$2:$E$3001,Salidas!$B$2:$B$3001,$A410,Salidas!$D$2:$D$3001,"Merma"))</f>
        <v/>
      </c>
      <c r="U410" s="12">
        <f>IF($A410="","",N(J410)*N(F410))</f>
        <v/>
      </c>
      <c r="V410" s="12">
        <f>IF(OR($A410="",G410=""),"",Q410*(G410/1.19-N(F410)))</f>
        <v/>
      </c>
    </row>
    <row r="411">
      <c r="A411" s="7" t="n"/>
      <c r="B411" s="7" t="n"/>
      <c r="C411" s="8" t="n"/>
      <c r="D411" s="8" t="n"/>
      <c r="E411" s="8" t="n"/>
      <c r="F411" s="9" t="n"/>
      <c r="G411" s="9" t="n"/>
      <c r="H411" s="10">
        <f>IF(OR(F411="",G411=""),"",(G411/1.19-F411)/(G411/1.19))</f>
        <v/>
      </c>
      <c r="I411" s="8" t="n"/>
      <c r="J411" s="8" t="n"/>
      <c r="K411" s="11">
        <f>IF($A411="","",SUMIFS(Ingresos!$F$2:$F$3001,Ingresos!$D$2:$D$3001,$A411))</f>
        <v/>
      </c>
      <c r="L411" s="11">
        <f>IF($A411="","",SUMIFS(Salidas!$E$2:$E$3001,Salidas!$B$2:$B$3001,$A411))</f>
        <v/>
      </c>
      <c r="M411" s="11">
        <f>IF($A411="","",N(J411)+K411-L411)</f>
        <v/>
      </c>
      <c r="N411" s="11">
        <f>IF(OR($A411="",I411=""),"",IF(M411&lt;=I411,"REPONER","OK"))</f>
        <v/>
      </c>
      <c r="O411" s="12">
        <f>IF($A411="","",M411*N(F411))</f>
        <v/>
      </c>
      <c r="P411" s="13">
        <f>IF($A411="","",IF(SUMPRODUCT(MAX((Ingresos!$D$2:$D$3001=$A411)*Ingresos!$A$2:$A$3001))=0,"",SUMPRODUCT(MAX((Ingresos!$D$2:$D$3001=$A411)*Ingresos!$A$2:$A$3001))))</f>
        <v/>
      </c>
      <c r="Q411" s="11">
        <f>IF($A411="","",SUMIFS(Salidas!$E$2:$E$3001,Salidas!$B$2:$B$3001,$A411,Salidas!$D$2:$D$3001,"Venta"))</f>
        <v/>
      </c>
      <c r="R411" s="14">
        <f>IF($A411="","",IF(Q411=0,"",M411/(Q411/Resumen!$C$5)))</f>
        <v/>
      </c>
      <c r="S411" s="12">
        <f>IF($A411="","",Q411*N(F411))</f>
        <v/>
      </c>
      <c r="T411" s="11">
        <f>IF($A411="","",SUMIFS(Salidas!$E$2:$E$3001,Salidas!$B$2:$B$3001,$A411,Salidas!$D$2:$D$3001,"Merma"))</f>
        <v/>
      </c>
      <c r="U411" s="12">
        <f>IF($A411="","",N(J411)*N(F411))</f>
        <v/>
      </c>
      <c r="V411" s="12">
        <f>IF(OR($A411="",G411=""),"",Q411*(G411/1.19-N(F411)))</f>
        <v/>
      </c>
    </row>
    <row r="412">
      <c r="A412" s="7" t="n"/>
      <c r="B412" s="7" t="n"/>
      <c r="C412" s="8" t="n"/>
      <c r="D412" s="8" t="n"/>
      <c r="E412" s="8" t="n"/>
      <c r="F412" s="9" t="n"/>
      <c r="G412" s="9" t="n"/>
      <c r="H412" s="10">
        <f>IF(OR(F412="",G412=""),"",(G412/1.19-F412)/(G412/1.19))</f>
        <v/>
      </c>
      <c r="I412" s="8" t="n"/>
      <c r="J412" s="8" t="n"/>
      <c r="K412" s="11">
        <f>IF($A412="","",SUMIFS(Ingresos!$F$2:$F$3001,Ingresos!$D$2:$D$3001,$A412))</f>
        <v/>
      </c>
      <c r="L412" s="11">
        <f>IF($A412="","",SUMIFS(Salidas!$E$2:$E$3001,Salidas!$B$2:$B$3001,$A412))</f>
        <v/>
      </c>
      <c r="M412" s="11">
        <f>IF($A412="","",N(J412)+K412-L412)</f>
        <v/>
      </c>
      <c r="N412" s="11">
        <f>IF(OR($A412="",I412=""),"",IF(M412&lt;=I412,"REPONER","OK"))</f>
        <v/>
      </c>
      <c r="O412" s="12">
        <f>IF($A412="","",M412*N(F412))</f>
        <v/>
      </c>
      <c r="P412" s="13">
        <f>IF($A412="","",IF(SUMPRODUCT(MAX((Ingresos!$D$2:$D$3001=$A412)*Ingresos!$A$2:$A$3001))=0,"",SUMPRODUCT(MAX((Ingresos!$D$2:$D$3001=$A412)*Ingresos!$A$2:$A$3001))))</f>
        <v/>
      </c>
      <c r="Q412" s="11">
        <f>IF($A412="","",SUMIFS(Salidas!$E$2:$E$3001,Salidas!$B$2:$B$3001,$A412,Salidas!$D$2:$D$3001,"Venta"))</f>
        <v/>
      </c>
      <c r="R412" s="14">
        <f>IF($A412="","",IF(Q412=0,"",M412/(Q412/Resumen!$C$5)))</f>
        <v/>
      </c>
      <c r="S412" s="12">
        <f>IF($A412="","",Q412*N(F412))</f>
        <v/>
      </c>
      <c r="T412" s="11">
        <f>IF($A412="","",SUMIFS(Salidas!$E$2:$E$3001,Salidas!$B$2:$B$3001,$A412,Salidas!$D$2:$D$3001,"Merma"))</f>
        <v/>
      </c>
      <c r="U412" s="12">
        <f>IF($A412="","",N(J412)*N(F412))</f>
        <v/>
      </c>
      <c r="V412" s="12">
        <f>IF(OR($A412="",G412=""),"",Q412*(G412/1.19-N(F412)))</f>
        <v/>
      </c>
    </row>
    <row r="413">
      <c r="A413" s="7" t="n"/>
      <c r="B413" s="7" t="n"/>
      <c r="C413" s="8" t="n"/>
      <c r="D413" s="8" t="n"/>
      <c r="E413" s="8" t="n"/>
      <c r="F413" s="9" t="n"/>
      <c r="G413" s="9" t="n"/>
      <c r="H413" s="10">
        <f>IF(OR(F413="",G413=""),"",(G413/1.19-F413)/(G413/1.19))</f>
        <v/>
      </c>
      <c r="I413" s="8" t="n"/>
      <c r="J413" s="8" t="n"/>
      <c r="K413" s="11">
        <f>IF($A413="","",SUMIFS(Ingresos!$F$2:$F$3001,Ingresos!$D$2:$D$3001,$A413))</f>
        <v/>
      </c>
      <c r="L413" s="11">
        <f>IF($A413="","",SUMIFS(Salidas!$E$2:$E$3001,Salidas!$B$2:$B$3001,$A413))</f>
        <v/>
      </c>
      <c r="M413" s="11">
        <f>IF($A413="","",N(J413)+K413-L413)</f>
        <v/>
      </c>
      <c r="N413" s="11">
        <f>IF(OR($A413="",I413=""),"",IF(M413&lt;=I413,"REPONER","OK"))</f>
        <v/>
      </c>
      <c r="O413" s="12">
        <f>IF($A413="","",M413*N(F413))</f>
        <v/>
      </c>
      <c r="P413" s="13">
        <f>IF($A413="","",IF(SUMPRODUCT(MAX((Ingresos!$D$2:$D$3001=$A413)*Ingresos!$A$2:$A$3001))=0,"",SUMPRODUCT(MAX((Ingresos!$D$2:$D$3001=$A413)*Ingresos!$A$2:$A$3001))))</f>
        <v/>
      </c>
      <c r="Q413" s="11">
        <f>IF($A413="","",SUMIFS(Salidas!$E$2:$E$3001,Salidas!$B$2:$B$3001,$A413,Salidas!$D$2:$D$3001,"Venta"))</f>
        <v/>
      </c>
      <c r="R413" s="14">
        <f>IF($A413="","",IF(Q413=0,"",M413/(Q413/Resumen!$C$5)))</f>
        <v/>
      </c>
      <c r="S413" s="12">
        <f>IF($A413="","",Q413*N(F413))</f>
        <v/>
      </c>
      <c r="T413" s="11">
        <f>IF($A413="","",SUMIFS(Salidas!$E$2:$E$3001,Salidas!$B$2:$B$3001,$A413,Salidas!$D$2:$D$3001,"Merma"))</f>
        <v/>
      </c>
      <c r="U413" s="12">
        <f>IF($A413="","",N(J413)*N(F413))</f>
        <v/>
      </c>
      <c r="V413" s="12">
        <f>IF(OR($A413="",G413=""),"",Q413*(G413/1.19-N(F413)))</f>
        <v/>
      </c>
    </row>
    <row r="414">
      <c r="A414" s="7" t="n"/>
      <c r="B414" s="7" t="n"/>
      <c r="C414" s="8" t="n"/>
      <c r="D414" s="8" t="n"/>
      <c r="E414" s="8" t="n"/>
      <c r="F414" s="9" t="n"/>
      <c r="G414" s="9" t="n"/>
      <c r="H414" s="10">
        <f>IF(OR(F414="",G414=""),"",(G414/1.19-F414)/(G414/1.19))</f>
        <v/>
      </c>
      <c r="I414" s="8" t="n"/>
      <c r="J414" s="8" t="n"/>
      <c r="K414" s="11">
        <f>IF($A414="","",SUMIFS(Ingresos!$F$2:$F$3001,Ingresos!$D$2:$D$3001,$A414))</f>
        <v/>
      </c>
      <c r="L414" s="11">
        <f>IF($A414="","",SUMIFS(Salidas!$E$2:$E$3001,Salidas!$B$2:$B$3001,$A414))</f>
        <v/>
      </c>
      <c r="M414" s="11">
        <f>IF($A414="","",N(J414)+K414-L414)</f>
        <v/>
      </c>
      <c r="N414" s="11">
        <f>IF(OR($A414="",I414=""),"",IF(M414&lt;=I414,"REPONER","OK"))</f>
        <v/>
      </c>
      <c r="O414" s="12">
        <f>IF($A414="","",M414*N(F414))</f>
        <v/>
      </c>
      <c r="P414" s="13">
        <f>IF($A414="","",IF(SUMPRODUCT(MAX((Ingresos!$D$2:$D$3001=$A414)*Ingresos!$A$2:$A$3001))=0,"",SUMPRODUCT(MAX((Ingresos!$D$2:$D$3001=$A414)*Ingresos!$A$2:$A$3001))))</f>
        <v/>
      </c>
      <c r="Q414" s="11">
        <f>IF($A414="","",SUMIFS(Salidas!$E$2:$E$3001,Salidas!$B$2:$B$3001,$A414,Salidas!$D$2:$D$3001,"Venta"))</f>
        <v/>
      </c>
      <c r="R414" s="14">
        <f>IF($A414="","",IF(Q414=0,"",M414/(Q414/Resumen!$C$5)))</f>
        <v/>
      </c>
      <c r="S414" s="12">
        <f>IF($A414="","",Q414*N(F414))</f>
        <v/>
      </c>
      <c r="T414" s="11">
        <f>IF($A414="","",SUMIFS(Salidas!$E$2:$E$3001,Salidas!$B$2:$B$3001,$A414,Salidas!$D$2:$D$3001,"Merma"))</f>
        <v/>
      </c>
      <c r="U414" s="12">
        <f>IF($A414="","",N(J414)*N(F414))</f>
        <v/>
      </c>
      <c r="V414" s="12">
        <f>IF(OR($A414="",G414=""),"",Q414*(G414/1.19-N(F414)))</f>
        <v/>
      </c>
    </row>
    <row r="415">
      <c r="A415" s="7" t="n"/>
      <c r="B415" s="7" t="n"/>
      <c r="C415" s="8" t="n"/>
      <c r="D415" s="8" t="n"/>
      <c r="E415" s="8" t="n"/>
      <c r="F415" s="9" t="n"/>
      <c r="G415" s="9" t="n"/>
      <c r="H415" s="10">
        <f>IF(OR(F415="",G415=""),"",(G415/1.19-F415)/(G415/1.19))</f>
        <v/>
      </c>
      <c r="I415" s="8" t="n"/>
      <c r="J415" s="8" t="n"/>
      <c r="K415" s="11">
        <f>IF($A415="","",SUMIFS(Ingresos!$F$2:$F$3001,Ingresos!$D$2:$D$3001,$A415))</f>
        <v/>
      </c>
      <c r="L415" s="11">
        <f>IF($A415="","",SUMIFS(Salidas!$E$2:$E$3001,Salidas!$B$2:$B$3001,$A415))</f>
        <v/>
      </c>
      <c r="M415" s="11">
        <f>IF($A415="","",N(J415)+K415-L415)</f>
        <v/>
      </c>
      <c r="N415" s="11">
        <f>IF(OR($A415="",I415=""),"",IF(M415&lt;=I415,"REPONER","OK"))</f>
        <v/>
      </c>
      <c r="O415" s="12">
        <f>IF($A415="","",M415*N(F415))</f>
        <v/>
      </c>
      <c r="P415" s="13">
        <f>IF($A415="","",IF(SUMPRODUCT(MAX((Ingresos!$D$2:$D$3001=$A415)*Ingresos!$A$2:$A$3001))=0,"",SUMPRODUCT(MAX((Ingresos!$D$2:$D$3001=$A415)*Ingresos!$A$2:$A$3001))))</f>
        <v/>
      </c>
      <c r="Q415" s="11">
        <f>IF($A415="","",SUMIFS(Salidas!$E$2:$E$3001,Salidas!$B$2:$B$3001,$A415,Salidas!$D$2:$D$3001,"Venta"))</f>
        <v/>
      </c>
      <c r="R415" s="14">
        <f>IF($A415="","",IF(Q415=0,"",M415/(Q415/Resumen!$C$5)))</f>
        <v/>
      </c>
      <c r="S415" s="12">
        <f>IF($A415="","",Q415*N(F415))</f>
        <v/>
      </c>
      <c r="T415" s="11">
        <f>IF($A415="","",SUMIFS(Salidas!$E$2:$E$3001,Salidas!$B$2:$B$3001,$A415,Salidas!$D$2:$D$3001,"Merma"))</f>
        <v/>
      </c>
      <c r="U415" s="12">
        <f>IF($A415="","",N(J415)*N(F415))</f>
        <v/>
      </c>
      <c r="V415" s="12">
        <f>IF(OR($A415="",G415=""),"",Q415*(G415/1.19-N(F415)))</f>
        <v/>
      </c>
    </row>
    <row r="416">
      <c r="A416" s="7" t="n"/>
      <c r="B416" s="7" t="n"/>
      <c r="C416" s="8" t="n"/>
      <c r="D416" s="8" t="n"/>
      <c r="E416" s="8" t="n"/>
      <c r="F416" s="9" t="n"/>
      <c r="G416" s="9" t="n"/>
      <c r="H416" s="10">
        <f>IF(OR(F416="",G416=""),"",(G416/1.19-F416)/(G416/1.19))</f>
        <v/>
      </c>
      <c r="I416" s="8" t="n"/>
      <c r="J416" s="8" t="n"/>
      <c r="K416" s="11">
        <f>IF($A416="","",SUMIFS(Ingresos!$F$2:$F$3001,Ingresos!$D$2:$D$3001,$A416))</f>
        <v/>
      </c>
      <c r="L416" s="11">
        <f>IF($A416="","",SUMIFS(Salidas!$E$2:$E$3001,Salidas!$B$2:$B$3001,$A416))</f>
        <v/>
      </c>
      <c r="M416" s="11">
        <f>IF($A416="","",N(J416)+K416-L416)</f>
        <v/>
      </c>
      <c r="N416" s="11">
        <f>IF(OR($A416="",I416=""),"",IF(M416&lt;=I416,"REPONER","OK"))</f>
        <v/>
      </c>
      <c r="O416" s="12">
        <f>IF($A416="","",M416*N(F416))</f>
        <v/>
      </c>
      <c r="P416" s="13">
        <f>IF($A416="","",IF(SUMPRODUCT(MAX((Ingresos!$D$2:$D$3001=$A416)*Ingresos!$A$2:$A$3001))=0,"",SUMPRODUCT(MAX((Ingresos!$D$2:$D$3001=$A416)*Ingresos!$A$2:$A$3001))))</f>
        <v/>
      </c>
      <c r="Q416" s="11">
        <f>IF($A416="","",SUMIFS(Salidas!$E$2:$E$3001,Salidas!$B$2:$B$3001,$A416,Salidas!$D$2:$D$3001,"Venta"))</f>
        <v/>
      </c>
      <c r="R416" s="14">
        <f>IF($A416="","",IF(Q416=0,"",M416/(Q416/Resumen!$C$5)))</f>
        <v/>
      </c>
      <c r="S416" s="12">
        <f>IF($A416="","",Q416*N(F416))</f>
        <v/>
      </c>
      <c r="T416" s="11">
        <f>IF($A416="","",SUMIFS(Salidas!$E$2:$E$3001,Salidas!$B$2:$B$3001,$A416,Salidas!$D$2:$D$3001,"Merma"))</f>
        <v/>
      </c>
      <c r="U416" s="12">
        <f>IF($A416="","",N(J416)*N(F416))</f>
        <v/>
      </c>
      <c r="V416" s="12">
        <f>IF(OR($A416="",G416=""),"",Q416*(G416/1.19-N(F416)))</f>
        <v/>
      </c>
    </row>
    <row r="417">
      <c r="A417" s="7" t="n"/>
      <c r="B417" s="7" t="n"/>
      <c r="C417" s="8" t="n"/>
      <c r="D417" s="8" t="n"/>
      <c r="E417" s="8" t="n"/>
      <c r="F417" s="9" t="n"/>
      <c r="G417" s="9" t="n"/>
      <c r="H417" s="10">
        <f>IF(OR(F417="",G417=""),"",(G417/1.19-F417)/(G417/1.19))</f>
        <v/>
      </c>
      <c r="I417" s="8" t="n"/>
      <c r="J417" s="8" t="n"/>
      <c r="K417" s="11">
        <f>IF($A417="","",SUMIFS(Ingresos!$F$2:$F$3001,Ingresos!$D$2:$D$3001,$A417))</f>
        <v/>
      </c>
      <c r="L417" s="11">
        <f>IF($A417="","",SUMIFS(Salidas!$E$2:$E$3001,Salidas!$B$2:$B$3001,$A417))</f>
        <v/>
      </c>
      <c r="M417" s="11">
        <f>IF($A417="","",N(J417)+K417-L417)</f>
        <v/>
      </c>
      <c r="N417" s="11">
        <f>IF(OR($A417="",I417=""),"",IF(M417&lt;=I417,"REPONER","OK"))</f>
        <v/>
      </c>
      <c r="O417" s="12">
        <f>IF($A417="","",M417*N(F417))</f>
        <v/>
      </c>
      <c r="P417" s="13">
        <f>IF($A417="","",IF(SUMPRODUCT(MAX((Ingresos!$D$2:$D$3001=$A417)*Ingresos!$A$2:$A$3001))=0,"",SUMPRODUCT(MAX((Ingresos!$D$2:$D$3001=$A417)*Ingresos!$A$2:$A$3001))))</f>
        <v/>
      </c>
      <c r="Q417" s="11">
        <f>IF($A417="","",SUMIFS(Salidas!$E$2:$E$3001,Salidas!$B$2:$B$3001,$A417,Salidas!$D$2:$D$3001,"Venta"))</f>
        <v/>
      </c>
      <c r="R417" s="14">
        <f>IF($A417="","",IF(Q417=0,"",M417/(Q417/Resumen!$C$5)))</f>
        <v/>
      </c>
      <c r="S417" s="12">
        <f>IF($A417="","",Q417*N(F417))</f>
        <v/>
      </c>
      <c r="T417" s="11">
        <f>IF($A417="","",SUMIFS(Salidas!$E$2:$E$3001,Salidas!$B$2:$B$3001,$A417,Salidas!$D$2:$D$3001,"Merma"))</f>
        <v/>
      </c>
      <c r="U417" s="12">
        <f>IF($A417="","",N(J417)*N(F417))</f>
        <v/>
      </c>
      <c r="V417" s="12">
        <f>IF(OR($A417="",G417=""),"",Q417*(G417/1.19-N(F417)))</f>
        <v/>
      </c>
    </row>
    <row r="418">
      <c r="A418" s="7" t="n"/>
      <c r="B418" s="7" t="n"/>
      <c r="C418" s="8" t="n"/>
      <c r="D418" s="8" t="n"/>
      <c r="E418" s="8" t="n"/>
      <c r="F418" s="9" t="n"/>
      <c r="G418" s="9" t="n"/>
      <c r="H418" s="10">
        <f>IF(OR(F418="",G418=""),"",(G418/1.19-F418)/(G418/1.19))</f>
        <v/>
      </c>
      <c r="I418" s="8" t="n"/>
      <c r="J418" s="8" t="n"/>
      <c r="K418" s="11">
        <f>IF($A418="","",SUMIFS(Ingresos!$F$2:$F$3001,Ingresos!$D$2:$D$3001,$A418))</f>
        <v/>
      </c>
      <c r="L418" s="11">
        <f>IF($A418="","",SUMIFS(Salidas!$E$2:$E$3001,Salidas!$B$2:$B$3001,$A418))</f>
        <v/>
      </c>
      <c r="M418" s="11">
        <f>IF($A418="","",N(J418)+K418-L418)</f>
        <v/>
      </c>
      <c r="N418" s="11">
        <f>IF(OR($A418="",I418=""),"",IF(M418&lt;=I418,"REPONER","OK"))</f>
        <v/>
      </c>
      <c r="O418" s="12">
        <f>IF($A418="","",M418*N(F418))</f>
        <v/>
      </c>
      <c r="P418" s="13">
        <f>IF($A418="","",IF(SUMPRODUCT(MAX((Ingresos!$D$2:$D$3001=$A418)*Ingresos!$A$2:$A$3001))=0,"",SUMPRODUCT(MAX((Ingresos!$D$2:$D$3001=$A418)*Ingresos!$A$2:$A$3001))))</f>
        <v/>
      </c>
      <c r="Q418" s="11">
        <f>IF($A418="","",SUMIFS(Salidas!$E$2:$E$3001,Salidas!$B$2:$B$3001,$A418,Salidas!$D$2:$D$3001,"Venta"))</f>
        <v/>
      </c>
      <c r="R418" s="14">
        <f>IF($A418="","",IF(Q418=0,"",M418/(Q418/Resumen!$C$5)))</f>
        <v/>
      </c>
      <c r="S418" s="12">
        <f>IF($A418="","",Q418*N(F418))</f>
        <v/>
      </c>
      <c r="T418" s="11">
        <f>IF($A418="","",SUMIFS(Salidas!$E$2:$E$3001,Salidas!$B$2:$B$3001,$A418,Salidas!$D$2:$D$3001,"Merma"))</f>
        <v/>
      </c>
      <c r="U418" s="12">
        <f>IF($A418="","",N(J418)*N(F418))</f>
        <v/>
      </c>
      <c r="V418" s="12">
        <f>IF(OR($A418="",G418=""),"",Q418*(G418/1.19-N(F418)))</f>
        <v/>
      </c>
    </row>
    <row r="419">
      <c r="A419" s="7" t="n"/>
      <c r="B419" s="7" t="n"/>
      <c r="C419" s="8" t="n"/>
      <c r="D419" s="8" t="n"/>
      <c r="E419" s="8" t="n"/>
      <c r="F419" s="9" t="n"/>
      <c r="G419" s="9" t="n"/>
      <c r="H419" s="10">
        <f>IF(OR(F419="",G419=""),"",(G419/1.19-F419)/(G419/1.19))</f>
        <v/>
      </c>
      <c r="I419" s="8" t="n"/>
      <c r="J419" s="8" t="n"/>
      <c r="K419" s="11">
        <f>IF($A419="","",SUMIFS(Ingresos!$F$2:$F$3001,Ingresos!$D$2:$D$3001,$A419))</f>
        <v/>
      </c>
      <c r="L419" s="11">
        <f>IF($A419="","",SUMIFS(Salidas!$E$2:$E$3001,Salidas!$B$2:$B$3001,$A419))</f>
        <v/>
      </c>
      <c r="M419" s="11">
        <f>IF($A419="","",N(J419)+K419-L419)</f>
        <v/>
      </c>
      <c r="N419" s="11">
        <f>IF(OR($A419="",I419=""),"",IF(M419&lt;=I419,"REPONER","OK"))</f>
        <v/>
      </c>
      <c r="O419" s="12">
        <f>IF($A419="","",M419*N(F419))</f>
        <v/>
      </c>
      <c r="P419" s="13">
        <f>IF($A419="","",IF(SUMPRODUCT(MAX((Ingresos!$D$2:$D$3001=$A419)*Ingresos!$A$2:$A$3001))=0,"",SUMPRODUCT(MAX((Ingresos!$D$2:$D$3001=$A419)*Ingresos!$A$2:$A$3001))))</f>
        <v/>
      </c>
      <c r="Q419" s="11">
        <f>IF($A419="","",SUMIFS(Salidas!$E$2:$E$3001,Salidas!$B$2:$B$3001,$A419,Salidas!$D$2:$D$3001,"Venta"))</f>
        <v/>
      </c>
      <c r="R419" s="14">
        <f>IF($A419="","",IF(Q419=0,"",M419/(Q419/Resumen!$C$5)))</f>
        <v/>
      </c>
      <c r="S419" s="12">
        <f>IF($A419="","",Q419*N(F419))</f>
        <v/>
      </c>
      <c r="T419" s="11">
        <f>IF($A419="","",SUMIFS(Salidas!$E$2:$E$3001,Salidas!$B$2:$B$3001,$A419,Salidas!$D$2:$D$3001,"Merma"))</f>
        <v/>
      </c>
      <c r="U419" s="12">
        <f>IF($A419="","",N(J419)*N(F419))</f>
        <v/>
      </c>
      <c r="V419" s="12">
        <f>IF(OR($A419="",G419=""),"",Q419*(G419/1.19-N(F419)))</f>
        <v/>
      </c>
    </row>
    <row r="420">
      <c r="A420" s="7" t="n"/>
      <c r="B420" s="7" t="n"/>
      <c r="C420" s="8" t="n"/>
      <c r="D420" s="8" t="n"/>
      <c r="E420" s="8" t="n"/>
      <c r="F420" s="9" t="n"/>
      <c r="G420" s="9" t="n"/>
      <c r="H420" s="10">
        <f>IF(OR(F420="",G420=""),"",(G420/1.19-F420)/(G420/1.19))</f>
        <v/>
      </c>
      <c r="I420" s="8" t="n"/>
      <c r="J420" s="8" t="n"/>
      <c r="K420" s="11">
        <f>IF($A420="","",SUMIFS(Ingresos!$F$2:$F$3001,Ingresos!$D$2:$D$3001,$A420))</f>
        <v/>
      </c>
      <c r="L420" s="11">
        <f>IF($A420="","",SUMIFS(Salidas!$E$2:$E$3001,Salidas!$B$2:$B$3001,$A420))</f>
        <v/>
      </c>
      <c r="M420" s="11">
        <f>IF($A420="","",N(J420)+K420-L420)</f>
        <v/>
      </c>
      <c r="N420" s="11">
        <f>IF(OR($A420="",I420=""),"",IF(M420&lt;=I420,"REPONER","OK"))</f>
        <v/>
      </c>
      <c r="O420" s="12">
        <f>IF($A420="","",M420*N(F420))</f>
        <v/>
      </c>
      <c r="P420" s="13">
        <f>IF($A420="","",IF(SUMPRODUCT(MAX((Ingresos!$D$2:$D$3001=$A420)*Ingresos!$A$2:$A$3001))=0,"",SUMPRODUCT(MAX((Ingresos!$D$2:$D$3001=$A420)*Ingresos!$A$2:$A$3001))))</f>
        <v/>
      </c>
      <c r="Q420" s="11">
        <f>IF($A420="","",SUMIFS(Salidas!$E$2:$E$3001,Salidas!$B$2:$B$3001,$A420,Salidas!$D$2:$D$3001,"Venta"))</f>
        <v/>
      </c>
      <c r="R420" s="14">
        <f>IF($A420="","",IF(Q420=0,"",M420/(Q420/Resumen!$C$5)))</f>
        <v/>
      </c>
      <c r="S420" s="12">
        <f>IF($A420="","",Q420*N(F420))</f>
        <v/>
      </c>
      <c r="T420" s="11">
        <f>IF($A420="","",SUMIFS(Salidas!$E$2:$E$3001,Salidas!$B$2:$B$3001,$A420,Salidas!$D$2:$D$3001,"Merma"))</f>
        <v/>
      </c>
      <c r="U420" s="12">
        <f>IF($A420="","",N(J420)*N(F420))</f>
        <v/>
      </c>
      <c r="V420" s="12">
        <f>IF(OR($A420="",G420=""),"",Q420*(G420/1.19-N(F420)))</f>
        <v/>
      </c>
    </row>
    <row r="421">
      <c r="A421" s="7" t="n"/>
      <c r="B421" s="7" t="n"/>
      <c r="C421" s="8" t="n"/>
      <c r="D421" s="8" t="n"/>
      <c r="E421" s="8" t="n"/>
      <c r="F421" s="9" t="n"/>
      <c r="G421" s="9" t="n"/>
      <c r="H421" s="10">
        <f>IF(OR(F421="",G421=""),"",(G421/1.19-F421)/(G421/1.19))</f>
        <v/>
      </c>
      <c r="I421" s="8" t="n"/>
      <c r="J421" s="8" t="n"/>
      <c r="K421" s="11">
        <f>IF($A421="","",SUMIFS(Ingresos!$F$2:$F$3001,Ingresos!$D$2:$D$3001,$A421))</f>
        <v/>
      </c>
      <c r="L421" s="11">
        <f>IF($A421="","",SUMIFS(Salidas!$E$2:$E$3001,Salidas!$B$2:$B$3001,$A421))</f>
        <v/>
      </c>
      <c r="M421" s="11">
        <f>IF($A421="","",N(J421)+K421-L421)</f>
        <v/>
      </c>
      <c r="N421" s="11">
        <f>IF(OR($A421="",I421=""),"",IF(M421&lt;=I421,"REPONER","OK"))</f>
        <v/>
      </c>
      <c r="O421" s="12">
        <f>IF($A421="","",M421*N(F421))</f>
        <v/>
      </c>
      <c r="P421" s="13">
        <f>IF($A421="","",IF(SUMPRODUCT(MAX((Ingresos!$D$2:$D$3001=$A421)*Ingresos!$A$2:$A$3001))=0,"",SUMPRODUCT(MAX((Ingresos!$D$2:$D$3001=$A421)*Ingresos!$A$2:$A$3001))))</f>
        <v/>
      </c>
      <c r="Q421" s="11">
        <f>IF($A421="","",SUMIFS(Salidas!$E$2:$E$3001,Salidas!$B$2:$B$3001,$A421,Salidas!$D$2:$D$3001,"Venta"))</f>
        <v/>
      </c>
      <c r="R421" s="14">
        <f>IF($A421="","",IF(Q421=0,"",M421/(Q421/Resumen!$C$5)))</f>
        <v/>
      </c>
      <c r="S421" s="12">
        <f>IF($A421="","",Q421*N(F421))</f>
        <v/>
      </c>
      <c r="T421" s="11">
        <f>IF($A421="","",SUMIFS(Salidas!$E$2:$E$3001,Salidas!$B$2:$B$3001,$A421,Salidas!$D$2:$D$3001,"Merma"))</f>
        <v/>
      </c>
      <c r="U421" s="12">
        <f>IF($A421="","",N(J421)*N(F421))</f>
        <v/>
      </c>
      <c r="V421" s="12">
        <f>IF(OR($A421="",G421=""),"",Q421*(G421/1.19-N(F421)))</f>
        <v/>
      </c>
    </row>
    <row r="422">
      <c r="A422" s="7" t="n"/>
      <c r="B422" s="7" t="n"/>
      <c r="C422" s="8" t="n"/>
      <c r="D422" s="8" t="n"/>
      <c r="E422" s="8" t="n"/>
      <c r="F422" s="9" t="n"/>
      <c r="G422" s="9" t="n"/>
      <c r="H422" s="10">
        <f>IF(OR(F422="",G422=""),"",(G422/1.19-F422)/(G422/1.19))</f>
        <v/>
      </c>
      <c r="I422" s="8" t="n"/>
      <c r="J422" s="8" t="n"/>
      <c r="K422" s="11">
        <f>IF($A422="","",SUMIFS(Ingresos!$F$2:$F$3001,Ingresos!$D$2:$D$3001,$A422))</f>
        <v/>
      </c>
      <c r="L422" s="11">
        <f>IF($A422="","",SUMIFS(Salidas!$E$2:$E$3001,Salidas!$B$2:$B$3001,$A422))</f>
        <v/>
      </c>
      <c r="M422" s="11">
        <f>IF($A422="","",N(J422)+K422-L422)</f>
        <v/>
      </c>
      <c r="N422" s="11">
        <f>IF(OR($A422="",I422=""),"",IF(M422&lt;=I422,"REPONER","OK"))</f>
        <v/>
      </c>
      <c r="O422" s="12">
        <f>IF($A422="","",M422*N(F422))</f>
        <v/>
      </c>
      <c r="P422" s="13">
        <f>IF($A422="","",IF(SUMPRODUCT(MAX((Ingresos!$D$2:$D$3001=$A422)*Ingresos!$A$2:$A$3001))=0,"",SUMPRODUCT(MAX((Ingresos!$D$2:$D$3001=$A422)*Ingresos!$A$2:$A$3001))))</f>
        <v/>
      </c>
      <c r="Q422" s="11">
        <f>IF($A422="","",SUMIFS(Salidas!$E$2:$E$3001,Salidas!$B$2:$B$3001,$A422,Salidas!$D$2:$D$3001,"Venta"))</f>
        <v/>
      </c>
      <c r="R422" s="14">
        <f>IF($A422="","",IF(Q422=0,"",M422/(Q422/Resumen!$C$5)))</f>
        <v/>
      </c>
      <c r="S422" s="12">
        <f>IF($A422="","",Q422*N(F422))</f>
        <v/>
      </c>
      <c r="T422" s="11">
        <f>IF($A422="","",SUMIFS(Salidas!$E$2:$E$3001,Salidas!$B$2:$B$3001,$A422,Salidas!$D$2:$D$3001,"Merma"))</f>
        <v/>
      </c>
      <c r="U422" s="12">
        <f>IF($A422="","",N(J422)*N(F422))</f>
        <v/>
      </c>
      <c r="V422" s="12">
        <f>IF(OR($A422="",G422=""),"",Q422*(G422/1.19-N(F422)))</f>
        <v/>
      </c>
    </row>
    <row r="423">
      <c r="A423" s="7" t="n"/>
      <c r="B423" s="7" t="n"/>
      <c r="C423" s="8" t="n"/>
      <c r="D423" s="8" t="n"/>
      <c r="E423" s="8" t="n"/>
      <c r="F423" s="9" t="n"/>
      <c r="G423" s="9" t="n"/>
      <c r="H423" s="10">
        <f>IF(OR(F423="",G423=""),"",(G423/1.19-F423)/(G423/1.19))</f>
        <v/>
      </c>
      <c r="I423" s="8" t="n"/>
      <c r="J423" s="8" t="n"/>
      <c r="K423" s="11">
        <f>IF($A423="","",SUMIFS(Ingresos!$F$2:$F$3001,Ingresos!$D$2:$D$3001,$A423))</f>
        <v/>
      </c>
      <c r="L423" s="11">
        <f>IF($A423="","",SUMIFS(Salidas!$E$2:$E$3001,Salidas!$B$2:$B$3001,$A423))</f>
        <v/>
      </c>
      <c r="M423" s="11">
        <f>IF($A423="","",N(J423)+K423-L423)</f>
        <v/>
      </c>
      <c r="N423" s="11">
        <f>IF(OR($A423="",I423=""),"",IF(M423&lt;=I423,"REPONER","OK"))</f>
        <v/>
      </c>
      <c r="O423" s="12">
        <f>IF($A423="","",M423*N(F423))</f>
        <v/>
      </c>
      <c r="P423" s="13">
        <f>IF($A423="","",IF(SUMPRODUCT(MAX((Ingresos!$D$2:$D$3001=$A423)*Ingresos!$A$2:$A$3001))=0,"",SUMPRODUCT(MAX((Ingresos!$D$2:$D$3001=$A423)*Ingresos!$A$2:$A$3001))))</f>
        <v/>
      </c>
      <c r="Q423" s="11">
        <f>IF($A423="","",SUMIFS(Salidas!$E$2:$E$3001,Salidas!$B$2:$B$3001,$A423,Salidas!$D$2:$D$3001,"Venta"))</f>
        <v/>
      </c>
      <c r="R423" s="14">
        <f>IF($A423="","",IF(Q423=0,"",M423/(Q423/Resumen!$C$5)))</f>
        <v/>
      </c>
      <c r="S423" s="12">
        <f>IF($A423="","",Q423*N(F423))</f>
        <v/>
      </c>
      <c r="T423" s="11">
        <f>IF($A423="","",SUMIFS(Salidas!$E$2:$E$3001,Salidas!$B$2:$B$3001,$A423,Salidas!$D$2:$D$3001,"Merma"))</f>
        <v/>
      </c>
      <c r="U423" s="12">
        <f>IF($A423="","",N(J423)*N(F423))</f>
        <v/>
      </c>
      <c r="V423" s="12">
        <f>IF(OR($A423="",G423=""),"",Q423*(G423/1.19-N(F423)))</f>
        <v/>
      </c>
    </row>
    <row r="424">
      <c r="A424" s="7" t="n"/>
      <c r="B424" s="7" t="n"/>
      <c r="C424" s="8" t="n"/>
      <c r="D424" s="8" t="n"/>
      <c r="E424" s="8" t="n"/>
      <c r="F424" s="9" t="n"/>
      <c r="G424" s="9" t="n"/>
      <c r="H424" s="10">
        <f>IF(OR(F424="",G424=""),"",(G424/1.19-F424)/(G424/1.19))</f>
        <v/>
      </c>
      <c r="I424" s="8" t="n"/>
      <c r="J424" s="8" t="n"/>
      <c r="K424" s="11">
        <f>IF($A424="","",SUMIFS(Ingresos!$F$2:$F$3001,Ingresos!$D$2:$D$3001,$A424))</f>
        <v/>
      </c>
      <c r="L424" s="11">
        <f>IF($A424="","",SUMIFS(Salidas!$E$2:$E$3001,Salidas!$B$2:$B$3001,$A424))</f>
        <v/>
      </c>
      <c r="M424" s="11">
        <f>IF($A424="","",N(J424)+K424-L424)</f>
        <v/>
      </c>
      <c r="N424" s="11">
        <f>IF(OR($A424="",I424=""),"",IF(M424&lt;=I424,"REPONER","OK"))</f>
        <v/>
      </c>
      <c r="O424" s="12">
        <f>IF($A424="","",M424*N(F424))</f>
        <v/>
      </c>
      <c r="P424" s="13">
        <f>IF($A424="","",IF(SUMPRODUCT(MAX((Ingresos!$D$2:$D$3001=$A424)*Ingresos!$A$2:$A$3001))=0,"",SUMPRODUCT(MAX((Ingresos!$D$2:$D$3001=$A424)*Ingresos!$A$2:$A$3001))))</f>
        <v/>
      </c>
      <c r="Q424" s="11">
        <f>IF($A424="","",SUMIFS(Salidas!$E$2:$E$3001,Salidas!$B$2:$B$3001,$A424,Salidas!$D$2:$D$3001,"Venta"))</f>
        <v/>
      </c>
      <c r="R424" s="14">
        <f>IF($A424="","",IF(Q424=0,"",M424/(Q424/Resumen!$C$5)))</f>
        <v/>
      </c>
      <c r="S424" s="12">
        <f>IF($A424="","",Q424*N(F424))</f>
        <v/>
      </c>
      <c r="T424" s="11">
        <f>IF($A424="","",SUMIFS(Salidas!$E$2:$E$3001,Salidas!$B$2:$B$3001,$A424,Salidas!$D$2:$D$3001,"Merma"))</f>
        <v/>
      </c>
      <c r="U424" s="12">
        <f>IF($A424="","",N(J424)*N(F424))</f>
        <v/>
      </c>
      <c r="V424" s="12">
        <f>IF(OR($A424="",G424=""),"",Q424*(G424/1.19-N(F424)))</f>
        <v/>
      </c>
    </row>
    <row r="425">
      <c r="A425" s="7" t="n"/>
      <c r="B425" s="7" t="n"/>
      <c r="C425" s="8" t="n"/>
      <c r="D425" s="8" t="n"/>
      <c r="E425" s="8" t="n"/>
      <c r="F425" s="9" t="n"/>
      <c r="G425" s="9" t="n"/>
      <c r="H425" s="10">
        <f>IF(OR(F425="",G425=""),"",(G425/1.19-F425)/(G425/1.19))</f>
        <v/>
      </c>
      <c r="I425" s="8" t="n"/>
      <c r="J425" s="8" t="n"/>
      <c r="K425" s="11">
        <f>IF($A425="","",SUMIFS(Ingresos!$F$2:$F$3001,Ingresos!$D$2:$D$3001,$A425))</f>
        <v/>
      </c>
      <c r="L425" s="11">
        <f>IF($A425="","",SUMIFS(Salidas!$E$2:$E$3001,Salidas!$B$2:$B$3001,$A425))</f>
        <v/>
      </c>
      <c r="M425" s="11">
        <f>IF($A425="","",N(J425)+K425-L425)</f>
        <v/>
      </c>
      <c r="N425" s="11">
        <f>IF(OR($A425="",I425=""),"",IF(M425&lt;=I425,"REPONER","OK"))</f>
        <v/>
      </c>
      <c r="O425" s="12">
        <f>IF($A425="","",M425*N(F425))</f>
        <v/>
      </c>
      <c r="P425" s="13">
        <f>IF($A425="","",IF(SUMPRODUCT(MAX((Ingresos!$D$2:$D$3001=$A425)*Ingresos!$A$2:$A$3001))=0,"",SUMPRODUCT(MAX((Ingresos!$D$2:$D$3001=$A425)*Ingresos!$A$2:$A$3001))))</f>
        <v/>
      </c>
      <c r="Q425" s="11">
        <f>IF($A425="","",SUMIFS(Salidas!$E$2:$E$3001,Salidas!$B$2:$B$3001,$A425,Salidas!$D$2:$D$3001,"Venta"))</f>
        <v/>
      </c>
      <c r="R425" s="14">
        <f>IF($A425="","",IF(Q425=0,"",M425/(Q425/Resumen!$C$5)))</f>
        <v/>
      </c>
      <c r="S425" s="12">
        <f>IF($A425="","",Q425*N(F425))</f>
        <v/>
      </c>
      <c r="T425" s="11">
        <f>IF($A425="","",SUMIFS(Salidas!$E$2:$E$3001,Salidas!$B$2:$B$3001,$A425,Salidas!$D$2:$D$3001,"Merma"))</f>
        <v/>
      </c>
      <c r="U425" s="12">
        <f>IF($A425="","",N(J425)*N(F425))</f>
        <v/>
      </c>
      <c r="V425" s="12">
        <f>IF(OR($A425="",G425=""),"",Q425*(G425/1.19-N(F425)))</f>
        <v/>
      </c>
    </row>
    <row r="426">
      <c r="A426" s="7" t="n"/>
      <c r="B426" s="7" t="n"/>
      <c r="C426" s="8" t="n"/>
      <c r="D426" s="8" t="n"/>
      <c r="E426" s="8" t="n"/>
      <c r="F426" s="9" t="n"/>
      <c r="G426" s="9" t="n"/>
      <c r="H426" s="10">
        <f>IF(OR(F426="",G426=""),"",(G426/1.19-F426)/(G426/1.19))</f>
        <v/>
      </c>
      <c r="I426" s="8" t="n"/>
      <c r="J426" s="8" t="n"/>
      <c r="K426" s="11">
        <f>IF($A426="","",SUMIFS(Ingresos!$F$2:$F$3001,Ingresos!$D$2:$D$3001,$A426))</f>
        <v/>
      </c>
      <c r="L426" s="11">
        <f>IF($A426="","",SUMIFS(Salidas!$E$2:$E$3001,Salidas!$B$2:$B$3001,$A426))</f>
        <v/>
      </c>
      <c r="M426" s="11">
        <f>IF($A426="","",N(J426)+K426-L426)</f>
        <v/>
      </c>
      <c r="N426" s="11">
        <f>IF(OR($A426="",I426=""),"",IF(M426&lt;=I426,"REPONER","OK"))</f>
        <v/>
      </c>
      <c r="O426" s="12">
        <f>IF($A426="","",M426*N(F426))</f>
        <v/>
      </c>
      <c r="P426" s="13">
        <f>IF($A426="","",IF(SUMPRODUCT(MAX((Ingresos!$D$2:$D$3001=$A426)*Ingresos!$A$2:$A$3001))=0,"",SUMPRODUCT(MAX((Ingresos!$D$2:$D$3001=$A426)*Ingresos!$A$2:$A$3001))))</f>
        <v/>
      </c>
      <c r="Q426" s="11">
        <f>IF($A426="","",SUMIFS(Salidas!$E$2:$E$3001,Salidas!$B$2:$B$3001,$A426,Salidas!$D$2:$D$3001,"Venta"))</f>
        <v/>
      </c>
      <c r="R426" s="14">
        <f>IF($A426="","",IF(Q426=0,"",M426/(Q426/Resumen!$C$5)))</f>
        <v/>
      </c>
      <c r="S426" s="12">
        <f>IF($A426="","",Q426*N(F426))</f>
        <v/>
      </c>
      <c r="T426" s="11">
        <f>IF($A426="","",SUMIFS(Salidas!$E$2:$E$3001,Salidas!$B$2:$B$3001,$A426,Salidas!$D$2:$D$3001,"Merma"))</f>
        <v/>
      </c>
      <c r="U426" s="12">
        <f>IF($A426="","",N(J426)*N(F426))</f>
        <v/>
      </c>
      <c r="V426" s="12">
        <f>IF(OR($A426="",G426=""),"",Q426*(G426/1.19-N(F426)))</f>
        <v/>
      </c>
    </row>
    <row r="427">
      <c r="A427" s="7" t="n"/>
      <c r="B427" s="7" t="n"/>
      <c r="C427" s="8" t="n"/>
      <c r="D427" s="8" t="n"/>
      <c r="E427" s="8" t="n"/>
      <c r="F427" s="9" t="n"/>
      <c r="G427" s="9" t="n"/>
      <c r="H427" s="10">
        <f>IF(OR(F427="",G427=""),"",(G427/1.19-F427)/(G427/1.19))</f>
        <v/>
      </c>
      <c r="I427" s="8" t="n"/>
      <c r="J427" s="8" t="n"/>
      <c r="K427" s="11">
        <f>IF($A427="","",SUMIFS(Ingresos!$F$2:$F$3001,Ingresos!$D$2:$D$3001,$A427))</f>
        <v/>
      </c>
      <c r="L427" s="11">
        <f>IF($A427="","",SUMIFS(Salidas!$E$2:$E$3001,Salidas!$B$2:$B$3001,$A427))</f>
        <v/>
      </c>
      <c r="M427" s="11">
        <f>IF($A427="","",N(J427)+K427-L427)</f>
        <v/>
      </c>
      <c r="N427" s="11">
        <f>IF(OR($A427="",I427=""),"",IF(M427&lt;=I427,"REPONER","OK"))</f>
        <v/>
      </c>
      <c r="O427" s="12">
        <f>IF($A427="","",M427*N(F427))</f>
        <v/>
      </c>
      <c r="P427" s="13">
        <f>IF($A427="","",IF(SUMPRODUCT(MAX((Ingresos!$D$2:$D$3001=$A427)*Ingresos!$A$2:$A$3001))=0,"",SUMPRODUCT(MAX((Ingresos!$D$2:$D$3001=$A427)*Ingresos!$A$2:$A$3001))))</f>
        <v/>
      </c>
      <c r="Q427" s="11">
        <f>IF($A427="","",SUMIFS(Salidas!$E$2:$E$3001,Salidas!$B$2:$B$3001,$A427,Salidas!$D$2:$D$3001,"Venta"))</f>
        <v/>
      </c>
      <c r="R427" s="14">
        <f>IF($A427="","",IF(Q427=0,"",M427/(Q427/Resumen!$C$5)))</f>
        <v/>
      </c>
      <c r="S427" s="12">
        <f>IF($A427="","",Q427*N(F427))</f>
        <v/>
      </c>
      <c r="T427" s="11">
        <f>IF($A427="","",SUMIFS(Salidas!$E$2:$E$3001,Salidas!$B$2:$B$3001,$A427,Salidas!$D$2:$D$3001,"Merma"))</f>
        <v/>
      </c>
      <c r="U427" s="12">
        <f>IF($A427="","",N(J427)*N(F427))</f>
        <v/>
      </c>
      <c r="V427" s="12">
        <f>IF(OR($A427="",G427=""),"",Q427*(G427/1.19-N(F427)))</f>
        <v/>
      </c>
    </row>
    <row r="428">
      <c r="A428" s="7" t="n"/>
      <c r="B428" s="7" t="n"/>
      <c r="C428" s="8" t="n"/>
      <c r="D428" s="8" t="n"/>
      <c r="E428" s="8" t="n"/>
      <c r="F428" s="9" t="n"/>
      <c r="G428" s="9" t="n"/>
      <c r="H428" s="10">
        <f>IF(OR(F428="",G428=""),"",(G428/1.19-F428)/(G428/1.19))</f>
        <v/>
      </c>
      <c r="I428" s="8" t="n"/>
      <c r="J428" s="8" t="n"/>
      <c r="K428" s="11">
        <f>IF($A428="","",SUMIFS(Ingresos!$F$2:$F$3001,Ingresos!$D$2:$D$3001,$A428))</f>
        <v/>
      </c>
      <c r="L428" s="11">
        <f>IF($A428="","",SUMIFS(Salidas!$E$2:$E$3001,Salidas!$B$2:$B$3001,$A428))</f>
        <v/>
      </c>
      <c r="M428" s="11">
        <f>IF($A428="","",N(J428)+K428-L428)</f>
        <v/>
      </c>
      <c r="N428" s="11">
        <f>IF(OR($A428="",I428=""),"",IF(M428&lt;=I428,"REPONER","OK"))</f>
        <v/>
      </c>
      <c r="O428" s="12">
        <f>IF($A428="","",M428*N(F428))</f>
        <v/>
      </c>
      <c r="P428" s="13">
        <f>IF($A428="","",IF(SUMPRODUCT(MAX((Ingresos!$D$2:$D$3001=$A428)*Ingresos!$A$2:$A$3001))=0,"",SUMPRODUCT(MAX((Ingresos!$D$2:$D$3001=$A428)*Ingresos!$A$2:$A$3001))))</f>
        <v/>
      </c>
      <c r="Q428" s="11">
        <f>IF($A428="","",SUMIFS(Salidas!$E$2:$E$3001,Salidas!$B$2:$B$3001,$A428,Salidas!$D$2:$D$3001,"Venta"))</f>
        <v/>
      </c>
      <c r="R428" s="14">
        <f>IF($A428="","",IF(Q428=0,"",M428/(Q428/Resumen!$C$5)))</f>
        <v/>
      </c>
      <c r="S428" s="12">
        <f>IF($A428="","",Q428*N(F428))</f>
        <v/>
      </c>
      <c r="T428" s="11">
        <f>IF($A428="","",SUMIFS(Salidas!$E$2:$E$3001,Salidas!$B$2:$B$3001,$A428,Salidas!$D$2:$D$3001,"Merma"))</f>
        <v/>
      </c>
      <c r="U428" s="12">
        <f>IF($A428="","",N(J428)*N(F428))</f>
        <v/>
      </c>
      <c r="V428" s="12">
        <f>IF(OR($A428="",G428=""),"",Q428*(G428/1.19-N(F428)))</f>
        <v/>
      </c>
    </row>
    <row r="429">
      <c r="A429" s="7" t="n"/>
      <c r="B429" s="7" t="n"/>
      <c r="C429" s="8" t="n"/>
      <c r="D429" s="8" t="n"/>
      <c r="E429" s="8" t="n"/>
      <c r="F429" s="9" t="n"/>
      <c r="G429" s="9" t="n"/>
      <c r="H429" s="10">
        <f>IF(OR(F429="",G429=""),"",(G429/1.19-F429)/(G429/1.19))</f>
        <v/>
      </c>
      <c r="I429" s="8" t="n"/>
      <c r="J429" s="8" t="n"/>
      <c r="K429" s="11">
        <f>IF($A429="","",SUMIFS(Ingresos!$F$2:$F$3001,Ingresos!$D$2:$D$3001,$A429))</f>
        <v/>
      </c>
      <c r="L429" s="11">
        <f>IF($A429="","",SUMIFS(Salidas!$E$2:$E$3001,Salidas!$B$2:$B$3001,$A429))</f>
        <v/>
      </c>
      <c r="M429" s="11">
        <f>IF($A429="","",N(J429)+K429-L429)</f>
        <v/>
      </c>
      <c r="N429" s="11">
        <f>IF(OR($A429="",I429=""),"",IF(M429&lt;=I429,"REPONER","OK"))</f>
        <v/>
      </c>
      <c r="O429" s="12">
        <f>IF($A429="","",M429*N(F429))</f>
        <v/>
      </c>
      <c r="P429" s="13">
        <f>IF($A429="","",IF(SUMPRODUCT(MAX((Ingresos!$D$2:$D$3001=$A429)*Ingresos!$A$2:$A$3001))=0,"",SUMPRODUCT(MAX((Ingresos!$D$2:$D$3001=$A429)*Ingresos!$A$2:$A$3001))))</f>
        <v/>
      </c>
      <c r="Q429" s="11">
        <f>IF($A429="","",SUMIFS(Salidas!$E$2:$E$3001,Salidas!$B$2:$B$3001,$A429,Salidas!$D$2:$D$3001,"Venta"))</f>
        <v/>
      </c>
      <c r="R429" s="14">
        <f>IF($A429="","",IF(Q429=0,"",M429/(Q429/Resumen!$C$5)))</f>
        <v/>
      </c>
      <c r="S429" s="12">
        <f>IF($A429="","",Q429*N(F429))</f>
        <v/>
      </c>
      <c r="T429" s="11">
        <f>IF($A429="","",SUMIFS(Salidas!$E$2:$E$3001,Salidas!$B$2:$B$3001,$A429,Salidas!$D$2:$D$3001,"Merma"))</f>
        <v/>
      </c>
      <c r="U429" s="12">
        <f>IF($A429="","",N(J429)*N(F429))</f>
        <v/>
      </c>
      <c r="V429" s="12">
        <f>IF(OR($A429="",G429=""),"",Q429*(G429/1.19-N(F429)))</f>
        <v/>
      </c>
    </row>
    <row r="430">
      <c r="A430" s="7" t="n"/>
      <c r="B430" s="7" t="n"/>
      <c r="C430" s="8" t="n"/>
      <c r="D430" s="8" t="n"/>
      <c r="E430" s="8" t="n"/>
      <c r="F430" s="9" t="n"/>
      <c r="G430" s="9" t="n"/>
      <c r="H430" s="10">
        <f>IF(OR(F430="",G430=""),"",(G430/1.19-F430)/(G430/1.19))</f>
        <v/>
      </c>
      <c r="I430" s="8" t="n"/>
      <c r="J430" s="8" t="n"/>
      <c r="K430" s="11">
        <f>IF($A430="","",SUMIFS(Ingresos!$F$2:$F$3001,Ingresos!$D$2:$D$3001,$A430))</f>
        <v/>
      </c>
      <c r="L430" s="11">
        <f>IF($A430="","",SUMIFS(Salidas!$E$2:$E$3001,Salidas!$B$2:$B$3001,$A430))</f>
        <v/>
      </c>
      <c r="M430" s="11">
        <f>IF($A430="","",N(J430)+K430-L430)</f>
        <v/>
      </c>
      <c r="N430" s="11">
        <f>IF(OR($A430="",I430=""),"",IF(M430&lt;=I430,"REPONER","OK"))</f>
        <v/>
      </c>
      <c r="O430" s="12">
        <f>IF($A430="","",M430*N(F430))</f>
        <v/>
      </c>
      <c r="P430" s="13">
        <f>IF($A430="","",IF(SUMPRODUCT(MAX((Ingresos!$D$2:$D$3001=$A430)*Ingresos!$A$2:$A$3001))=0,"",SUMPRODUCT(MAX((Ingresos!$D$2:$D$3001=$A430)*Ingresos!$A$2:$A$3001))))</f>
        <v/>
      </c>
      <c r="Q430" s="11">
        <f>IF($A430="","",SUMIFS(Salidas!$E$2:$E$3001,Salidas!$B$2:$B$3001,$A430,Salidas!$D$2:$D$3001,"Venta"))</f>
        <v/>
      </c>
      <c r="R430" s="14">
        <f>IF($A430="","",IF(Q430=0,"",M430/(Q430/Resumen!$C$5)))</f>
        <v/>
      </c>
      <c r="S430" s="12">
        <f>IF($A430="","",Q430*N(F430))</f>
        <v/>
      </c>
      <c r="T430" s="11">
        <f>IF($A430="","",SUMIFS(Salidas!$E$2:$E$3001,Salidas!$B$2:$B$3001,$A430,Salidas!$D$2:$D$3001,"Merma"))</f>
        <v/>
      </c>
      <c r="U430" s="12">
        <f>IF($A430="","",N(J430)*N(F430))</f>
        <v/>
      </c>
      <c r="V430" s="12">
        <f>IF(OR($A430="",G430=""),"",Q430*(G430/1.19-N(F430)))</f>
        <v/>
      </c>
    </row>
    <row r="431">
      <c r="A431" s="7" t="n"/>
      <c r="B431" s="7" t="n"/>
      <c r="C431" s="8" t="n"/>
      <c r="D431" s="8" t="n"/>
      <c r="E431" s="8" t="n"/>
      <c r="F431" s="9" t="n"/>
      <c r="G431" s="9" t="n"/>
      <c r="H431" s="10">
        <f>IF(OR(F431="",G431=""),"",(G431/1.19-F431)/(G431/1.19))</f>
        <v/>
      </c>
      <c r="I431" s="8" t="n"/>
      <c r="J431" s="8" t="n"/>
      <c r="K431" s="11">
        <f>IF($A431="","",SUMIFS(Ingresos!$F$2:$F$3001,Ingresos!$D$2:$D$3001,$A431))</f>
        <v/>
      </c>
      <c r="L431" s="11">
        <f>IF($A431="","",SUMIFS(Salidas!$E$2:$E$3001,Salidas!$B$2:$B$3001,$A431))</f>
        <v/>
      </c>
      <c r="M431" s="11">
        <f>IF($A431="","",N(J431)+K431-L431)</f>
        <v/>
      </c>
      <c r="N431" s="11">
        <f>IF(OR($A431="",I431=""),"",IF(M431&lt;=I431,"REPONER","OK"))</f>
        <v/>
      </c>
      <c r="O431" s="12">
        <f>IF($A431="","",M431*N(F431))</f>
        <v/>
      </c>
      <c r="P431" s="13">
        <f>IF($A431="","",IF(SUMPRODUCT(MAX((Ingresos!$D$2:$D$3001=$A431)*Ingresos!$A$2:$A$3001))=0,"",SUMPRODUCT(MAX((Ingresos!$D$2:$D$3001=$A431)*Ingresos!$A$2:$A$3001))))</f>
        <v/>
      </c>
      <c r="Q431" s="11">
        <f>IF($A431="","",SUMIFS(Salidas!$E$2:$E$3001,Salidas!$B$2:$B$3001,$A431,Salidas!$D$2:$D$3001,"Venta"))</f>
        <v/>
      </c>
      <c r="R431" s="14">
        <f>IF($A431="","",IF(Q431=0,"",M431/(Q431/Resumen!$C$5)))</f>
        <v/>
      </c>
      <c r="S431" s="12">
        <f>IF($A431="","",Q431*N(F431))</f>
        <v/>
      </c>
      <c r="T431" s="11">
        <f>IF($A431="","",SUMIFS(Salidas!$E$2:$E$3001,Salidas!$B$2:$B$3001,$A431,Salidas!$D$2:$D$3001,"Merma"))</f>
        <v/>
      </c>
      <c r="U431" s="12">
        <f>IF($A431="","",N(J431)*N(F431))</f>
        <v/>
      </c>
      <c r="V431" s="12">
        <f>IF(OR($A431="",G431=""),"",Q431*(G431/1.19-N(F431)))</f>
        <v/>
      </c>
    </row>
    <row r="432">
      <c r="A432" s="7" t="n"/>
      <c r="B432" s="7" t="n"/>
      <c r="C432" s="8" t="n"/>
      <c r="D432" s="8" t="n"/>
      <c r="E432" s="8" t="n"/>
      <c r="F432" s="9" t="n"/>
      <c r="G432" s="9" t="n"/>
      <c r="H432" s="10">
        <f>IF(OR(F432="",G432=""),"",(G432/1.19-F432)/(G432/1.19))</f>
        <v/>
      </c>
      <c r="I432" s="8" t="n"/>
      <c r="J432" s="8" t="n"/>
      <c r="K432" s="11">
        <f>IF($A432="","",SUMIFS(Ingresos!$F$2:$F$3001,Ingresos!$D$2:$D$3001,$A432))</f>
        <v/>
      </c>
      <c r="L432" s="11">
        <f>IF($A432="","",SUMIFS(Salidas!$E$2:$E$3001,Salidas!$B$2:$B$3001,$A432))</f>
        <v/>
      </c>
      <c r="M432" s="11">
        <f>IF($A432="","",N(J432)+K432-L432)</f>
        <v/>
      </c>
      <c r="N432" s="11">
        <f>IF(OR($A432="",I432=""),"",IF(M432&lt;=I432,"REPONER","OK"))</f>
        <v/>
      </c>
      <c r="O432" s="12">
        <f>IF($A432="","",M432*N(F432))</f>
        <v/>
      </c>
      <c r="P432" s="13">
        <f>IF($A432="","",IF(SUMPRODUCT(MAX((Ingresos!$D$2:$D$3001=$A432)*Ingresos!$A$2:$A$3001))=0,"",SUMPRODUCT(MAX((Ingresos!$D$2:$D$3001=$A432)*Ingresos!$A$2:$A$3001))))</f>
        <v/>
      </c>
      <c r="Q432" s="11">
        <f>IF($A432="","",SUMIFS(Salidas!$E$2:$E$3001,Salidas!$B$2:$B$3001,$A432,Salidas!$D$2:$D$3001,"Venta"))</f>
        <v/>
      </c>
      <c r="R432" s="14">
        <f>IF($A432="","",IF(Q432=0,"",M432/(Q432/Resumen!$C$5)))</f>
        <v/>
      </c>
      <c r="S432" s="12">
        <f>IF($A432="","",Q432*N(F432))</f>
        <v/>
      </c>
      <c r="T432" s="11">
        <f>IF($A432="","",SUMIFS(Salidas!$E$2:$E$3001,Salidas!$B$2:$B$3001,$A432,Salidas!$D$2:$D$3001,"Merma"))</f>
        <v/>
      </c>
      <c r="U432" s="12">
        <f>IF($A432="","",N(J432)*N(F432))</f>
        <v/>
      </c>
      <c r="V432" s="12">
        <f>IF(OR($A432="",G432=""),"",Q432*(G432/1.19-N(F432)))</f>
        <v/>
      </c>
    </row>
    <row r="433">
      <c r="A433" s="7" t="n"/>
      <c r="B433" s="7" t="n"/>
      <c r="C433" s="8" t="n"/>
      <c r="D433" s="8" t="n"/>
      <c r="E433" s="8" t="n"/>
      <c r="F433" s="9" t="n"/>
      <c r="G433" s="9" t="n"/>
      <c r="H433" s="10">
        <f>IF(OR(F433="",G433=""),"",(G433/1.19-F433)/(G433/1.19))</f>
        <v/>
      </c>
      <c r="I433" s="8" t="n"/>
      <c r="J433" s="8" t="n"/>
      <c r="K433" s="11">
        <f>IF($A433="","",SUMIFS(Ingresos!$F$2:$F$3001,Ingresos!$D$2:$D$3001,$A433))</f>
        <v/>
      </c>
      <c r="L433" s="11">
        <f>IF($A433="","",SUMIFS(Salidas!$E$2:$E$3001,Salidas!$B$2:$B$3001,$A433))</f>
        <v/>
      </c>
      <c r="M433" s="11">
        <f>IF($A433="","",N(J433)+K433-L433)</f>
        <v/>
      </c>
      <c r="N433" s="11">
        <f>IF(OR($A433="",I433=""),"",IF(M433&lt;=I433,"REPONER","OK"))</f>
        <v/>
      </c>
      <c r="O433" s="12">
        <f>IF($A433="","",M433*N(F433))</f>
        <v/>
      </c>
      <c r="P433" s="13">
        <f>IF($A433="","",IF(SUMPRODUCT(MAX((Ingresos!$D$2:$D$3001=$A433)*Ingresos!$A$2:$A$3001))=0,"",SUMPRODUCT(MAX((Ingresos!$D$2:$D$3001=$A433)*Ingresos!$A$2:$A$3001))))</f>
        <v/>
      </c>
      <c r="Q433" s="11">
        <f>IF($A433="","",SUMIFS(Salidas!$E$2:$E$3001,Salidas!$B$2:$B$3001,$A433,Salidas!$D$2:$D$3001,"Venta"))</f>
        <v/>
      </c>
      <c r="R433" s="14">
        <f>IF($A433="","",IF(Q433=0,"",M433/(Q433/Resumen!$C$5)))</f>
        <v/>
      </c>
      <c r="S433" s="12">
        <f>IF($A433="","",Q433*N(F433))</f>
        <v/>
      </c>
      <c r="T433" s="11">
        <f>IF($A433="","",SUMIFS(Salidas!$E$2:$E$3001,Salidas!$B$2:$B$3001,$A433,Salidas!$D$2:$D$3001,"Merma"))</f>
        <v/>
      </c>
      <c r="U433" s="12">
        <f>IF($A433="","",N(J433)*N(F433))</f>
        <v/>
      </c>
      <c r="V433" s="12">
        <f>IF(OR($A433="",G433=""),"",Q433*(G433/1.19-N(F433)))</f>
        <v/>
      </c>
    </row>
    <row r="434">
      <c r="A434" s="7" t="n"/>
      <c r="B434" s="7" t="n"/>
      <c r="C434" s="8" t="n"/>
      <c r="D434" s="8" t="n"/>
      <c r="E434" s="8" t="n"/>
      <c r="F434" s="9" t="n"/>
      <c r="G434" s="9" t="n"/>
      <c r="H434" s="10">
        <f>IF(OR(F434="",G434=""),"",(G434/1.19-F434)/(G434/1.19))</f>
        <v/>
      </c>
      <c r="I434" s="8" t="n"/>
      <c r="J434" s="8" t="n"/>
      <c r="K434" s="11">
        <f>IF($A434="","",SUMIFS(Ingresos!$F$2:$F$3001,Ingresos!$D$2:$D$3001,$A434))</f>
        <v/>
      </c>
      <c r="L434" s="11">
        <f>IF($A434="","",SUMIFS(Salidas!$E$2:$E$3001,Salidas!$B$2:$B$3001,$A434))</f>
        <v/>
      </c>
      <c r="M434" s="11">
        <f>IF($A434="","",N(J434)+K434-L434)</f>
        <v/>
      </c>
      <c r="N434" s="11">
        <f>IF(OR($A434="",I434=""),"",IF(M434&lt;=I434,"REPONER","OK"))</f>
        <v/>
      </c>
      <c r="O434" s="12">
        <f>IF($A434="","",M434*N(F434))</f>
        <v/>
      </c>
      <c r="P434" s="13">
        <f>IF($A434="","",IF(SUMPRODUCT(MAX((Ingresos!$D$2:$D$3001=$A434)*Ingresos!$A$2:$A$3001))=0,"",SUMPRODUCT(MAX((Ingresos!$D$2:$D$3001=$A434)*Ingresos!$A$2:$A$3001))))</f>
        <v/>
      </c>
      <c r="Q434" s="11">
        <f>IF($A434="","",SUMIFS(Salidas!$E$2:$E$3001,Salidas!$B$2:$B$3001,$A434,Salidas!$D$2:$D$3001,"Venta"))</f>
        <v/>
      </c>
      <c r="R434" s="14">
        <f>IF($A434="","",IF(Q434=0,"",M434/(Q434/Resumen!$C$5)))</f>
        <v/>
      </c>
      <c r="S434" s="12">
        <f>IF($A434="","",Q434*N(F434))</f>
        <v/>
      </c>
      <c r="T434" s="11">
        <f>IF($A434="","",SUMIFS(Salidas!$E$2:$E$3001,Salidas!$B$2:$B$3001,$A434,Salidas!$D$2:$D$3001,"Merma"))</f>
        <v/>
      </c>
      <c r="U434" s="12">
        <f>IF($A434="","",N(J434)*N(F434))</f>
        <v/>
      </c>
      <c r="V434" s="12">
        <f>IF(OR($A434="",G434=""),"",Q434*(G434/1.19-N(F434)))</f>
        <v/>
      </c>
    </row>
    <row r="435">
      <c r="A435" s="7" t="n"/>
      <c r="B435" s="7" t="n"/>
      <c r="C435" s="8" t="n"/>
      <c r="D435" s="8" t="n"/>
      <c r="E435" s="8" t="n"/>
      <c r="F435" s="9" t="n"/>
      <c r="G435" s="9" t="n"/>
      <c r="H435" s="10">
        <f>IF(OR(F435="",G435=""),"",(G435/1.19-F435)/(G435/1.19))</f>
        <v/>
      </c>
      <c r="I435" s="8" t="n"/>
      <c r="J435" s="8" t="n"/>
      <c r="K435" s="11">
        <f>IF($A435="","",SUMIFS(Ingresos!$F$2:$F$3001,Ingresos!$D$2:$D$3001,$A435))</f>
        <v/>
      </c>
      <c r="L435" s="11">
        <f>IF($A435="","",SUMIFS(Salidas!$E$2:$E$3001,Salidas!$B$2:$B$3001,$A435))</f>
        <v/>
      </c>
      <c r="M435" s="11">
        <f>IF($A435="","",N(J435)+K435-L435)</f>
        <v/>
      </c>
      <c r="N435" s="11">
        <f>IF(OR($A435="",I435=""),"",IF(M435&lt;=I435,"REPONER","OK"))</f>
        <v/>
      </c>
      <c r="O435" s="12">
        <f>IF($A435="","",M435*N(F435))</f>
        <v/>
      </c>
      <c r="P435" s="13">
        <f>IF($A435="","",IF(SUMPRODUCT(MAX((Ingresos!$D$2:$D$3001=$A435)*Ingresos!$A$2:$A$3001))=0,"",SUMPRODUCT(MAX((Ingresos!$D$2:$D$3001=$A435)*Ingresos!$A$2:$A$3001))))</f>
        <v/>
      </c>
      <c r="Q435" s="11">
        <f>IF($A435="","",SUMIFS(Salidas!$E$2:$E$3001,Salidas!$B$2:$B$3001,$A435,Salidas!$D$2:$D$3001,"Venta"))</f>
        <v/>
      </c>
      <c r="R435" s="14">
        <f>IF($A435="","",IF(Q435=0,"",M435/(Q435/Resumen!$C$5)))</f>
        <v/>
      </c>
      <c r="S435" s="12">
        <f>IF($A435="","",Q435*N(F435))</f>
        <v/>
      </c>
      <c r="T435" s="11">
        <f>IF($A435="","",SUMIFS(Salidas!$E$2:$E$3001,Salidas!$B$2:$B$3001,$A435,Salidas!$D$2:$D$3001,"Merma"))</f>
        <v/>
      </c>
      <c r="U435" s="12">
        <f>IF($A435="","",N(J435)*N(F435))</f>
        <v/>
      </c>
      <c r="V435" s="12">
        <f>IF(OR($A435="",G435=""),"",Q435*(G435/1.19-N(F435)))</f>
        <v/>
      </c>
    </row>
    <row r="436">
      <c r="A436" s="7" t="n"/>
      <c r="B436" s="7" t="n"/>
      <c r="C436" s="8" t="n"/>
      <c r="D436" s="8" t="n"/>
      <c r="E436" s="8" t="n"/>
      <c r="F436" s="9" t="n"/>
      <c r="G436" s="9" t="n"/>
      <c r="H436" s="10">
        <f>IF(OR(F436="",G436=""),"",(G436/1.19-F436)/(G436/1.19))</f>
        <v/>
      </c>
      <c r="I436" s="8" t="n"/>
      <c r="J436" s="8" t="n"/>
      <c r="K436" s="11">
        <f>IF($A436="","",SUMIFS(Ingresos!$F$2:$F$3001,Ingresos!$D$2:$D$3001,$A436))</f>
        <v/>
      </c>
      <c r="L436" s="11">
        <f>IF($A436="","",SUMIFS(Salidas!$E$2:$E$3001,Salidas!$B$2:$B$3001,$A436))</f>
        <v/>
      </c>
      <c r="M436" s="11">
        <f>IF($A436="","",N(J436)+K436-L436)</f>
        <v/>
      </c>
      <c r="N436" s="11">
        <f>IF(OR($A436="",I436=""),"",IF(M436&lt;=I436,"REPONER","OK"))</f>
        <v/>
      </c>
      <c r="O436" s="12">
        <f>IF($A436="","",M436*N(F436))</f>
        <v/>
      </c>
      <c r="P436" s="13">
        <f>IF($A436="","",IF(SUMPRODUCT(MAX((Ingresos!$D$2:$D$3001=$A436)*Ingresos!$A$2:$A$3001))=0,"",SUMPRODUCT(MAX((Ingresos!$D$2:$D$3001=$A436)*Ingresos!$A$2:$A$3001))))</f>
        <v/>
      </c>
      <c r="Q436" s="11">
        <f>IF($A436="","",SUMIFS(Salidas!$E$2:$E$3001,Salidas!$B$2:$B$3001,$A436,Salidas!$D$2:$D$3001,"Venta"))</f>
        <v/>
      </c>
      <c r="R436" s="14">
        <f>IF($A436="","",IF(Q436=0,"",M436/(Q436/Resumen!$C$5)))</f>
        <v/>
      </c>
      <c r="S436" s="12">
        <f>IF($A436="","",Q436*N(F436))</f>
        <v/>
      </c>
      <c r="T436" s="11">
        <f>IF($A436="","",SUMIFS(Salidas!$E$2:$E$3001,Salidas!$B$2:$B$3001,$A436,Salidas!$D$2:$D$3001,"Merma"))</f>
        <v/>
      </c>
      <c r="U436" s="12">
        <f>IF($A436="","",N(J436)*N(F436))</f>
        <v/>
      </c>
      <c r="V436" s="12">
        <f>IF(OR($A436="",G436=""),"",Q436*(G436/1.19-N(F436)))</f>
        <v/>
      </c>
    </row>
    <row r="437">
      <c r="A437" s="7" t="n"/>
      <c r="B437" s="7" t="n"/>
      <c r="C437" s="8" t="n"/>
      <c r="D437" s="8" t="n"/>
      <c r="E437" s="8" t="n"/>
      <c r="F437" s="9" t="n"/>
      <c r="G437" s="9" t="n"/>
      <c r="H437" s="10">
        <f>IF(OR(F437="",G437=""),"",(G437/1.19-F437)/(G437/1.19))</f>
        <v/>
      </c>
      <c r="I437" s="8" t="n"/>
      <c r="J437" s="8" t="n"/>
      <c r="K437" s="11">
        <f>IF($A437="","",SUMIFS(Ingresos!$F$2:$F$3001,Ingresos!$D$2:$D$3001,$A437))</f>
        <v/>
      </c>
      <c r="L437" s="11">
        <f>IF($A437="","",SUMIFS(Salidas!$E$2:$E$3001,Salidas!$B$2:$B$3001,$A437))</f>
        <v/>
      </c>
      <c r="M437" s="11">
        <f>IF($A437="","",N(J437)+K437-L437)</f>
        <v/>
      </c>
      <c r="N437" s="11">
        <f>IF(OR($A437="",I437=""),"",IF(M437&lt;=I437,"REPONER","OK"))</f>
        <v/>
      </c>
      <c r="O437" s="12">
        <f>IF($A437="","",M437*N(F437))</f>
        <v/>
      </c>
      <c r="P437" s="13">
        <f>IF($A437="","",IF(SUMPRODUCT(MAX((Ingresos!$D$2:$D$3001=$A437)*Ingresos!$A$2:$A$3001))=0,"",SUMPRODUCT(MAX((Ingresos!$D$2:$D$3001=$A437)*Ingresos!$A$2:$A$3001))))</f>
        <v/>
      </c>
      <c r="Q437" s="11">
        <f>IF($A437="","",SUMIFS(Salidas!$E$2:$E$3001,Salidas!$B$2:$B$3001,$A437,Salidas!$D$2:$D$3001,"Venta"))</f>
        <v/>
      </c>
      <c r="R437" s="14">
        <f>IF($A437="","",IF(Q437=0,"",M437/(Q437/Resumen!$C$5)))</f>
        <v/>
      </c>
      <c r="S437" s="12">
        <f>IF($A437="","",Q437*N(F437))</f>
        <v/>
      </c>
      <c r="T437" s="11">
        <f>IF($A437="","",SUMIFS(Salidas!$E$2:$E$3001,Salidas!$B$2:$B$3001,$A437,Salidas!$D$2:$D$3001,"Merma"))</f>
        <v/>
      </c>
      <c r="U437" s="12">
        <f>IF($A437="","",N(J437)*N(F437))</f>
        <v/>
      </c>
      <c r="V437" s="12">
        <f>IF(OR($A437="",G437=""),"",Q437*(G437/1.19-N(F437)))</f>
        <v/>
      </c>
    </row>
    <row r="438">
      <c r="A438" s="7" t="n"/>
      <c r="B438" s="7" t="n"/>
      <c r="C438" s="8" t="n"/>
      <c r="D438" s="8" t="n"/>
      <c r="E438" s="8" t="n"/>
      <c r="F438" s="9" t="n"/>
      <c r="G438" s="9" t="n"/>
      <c r="H438" s="10">
        <f>IF(OR(F438="",G438=""),"",(G438/1.19-F438)/(G438/1.19))</f>
        <v/>
      </c>
      <c r="I438" s="8" t="n"/>
      <c r="J438" s="8" t="n"/>
      <c r="K438" s="11">
        <f>IF($A438="","",SUMIFS(Ingresos!$F$2:$F$3001,Ingresos!$D$2:$D$3001,$A438))</f>
        <v/>
      </c>
      <c r="L438" s="11">
        <f>IF($A438="","",SUMIFS(Salidas!$E$2:$E$3001,Salidas!$B$2:$B$3001,$A438))</f>
        <v/>
      </c>
      <c r="M438" s="11">
        <f>IF($A438="","",N(J438)+K438-L438)</f>
        <v/>
      </c>
      <c r="N438" s="11">
        <f>IF(OR($A438="",I438=""),"",IF(M438&lt;=I438,"REPONER","OK"))</f>
        <v/>
      </c>
      <c r="O438" s="12">
        <f>IF($A438="","",M438*N(F438))</f>
        <v/>
      </c>
      <c r="P438" s="13">
        <f>IF($A438="","",IF(SUMPRODUCT(MAX((Ingresos!$D$2:$D$3001=$A438)*Ingresos!$A$2:$A$3001))=0,"",SUMPRODUCT(MAX((Ingresos!$D$2:$D$3001=$A438)*Ingresos!$A$2:$A$3001))))</f>
        <v/>
      </c>
      <c r="Q438" s="11">
        <f>IF($A438="","",SUMIFS(Salidas!$E$2:$E$3001,Salidas!$B$2:$B$3001,$A438,Salidas!$D$2:$D$3001,"Venta"))</f>
        <v/>
      </c>
      <c r="R438" s="14">
        <f>IF($A438="","",IF(Q438=0,"",M438/(Q438/Resumen!$C$5)))</f>
        <v/>
      </c>
      <c r="S438" s="12">
        <f>IF($A438="","",Q438*N(F438))</f>
        <v/>
      </c>
      <c r="T438" s="11">
        <f>IF($A438="","",SUMIFS(Salidas!$E$2:$E$3001,Salidas!$B$2:$B$3001,$A438,Salidas!$D$2:$D$3001,"Merma"))</f>
        <v/>
      </c>
      <c r="U438" s="12">
        <f>IF($A438="","",N(J438)*N(F438))</f>
        <v/>
      </c>
      <c r="V438" s="12">
        <f>IF(OR($A438="",G438=""),"",Q438*(G438/1.19-N(F438)))</f>
        <v/>
      </c>
    </row>
    <row r="439">
      <c r="A439" s="7" t="n"/>
      <c r="B439" s="7" t="n"/>
      <c r="C439" s="8" t="n"/>
      <c r="D439" s="8" t="n"/>
      <c r="E439" s="8" t="n"/>
      <c r="F439" s="9" t="n"/>
      <c r="G439" s="9" t="n"/>
      <c r="H439" s="10">
        <f>IF(OR(F439="",G439=""),"",(G439/1.19-F439)/(G439/1.19))</f>
        <v/>
      </c>
      <c r="I439" s="8" t="n"/>
      <c r="J439" s="8" t="n"/>
      <c r="K439" s="11">
        <f>IF($A439="","",SUMIFS(Ingresos!$F$2:$F$3001,Ingresos!$D$2:$D$3001,$A439))</f>
        <v/>
      </c>
      <c r="L439" s="11">
        <f>IF($A439="","",SUMIFS(Salidas!$E$2:$E$3001,Salidas!$B$2:$B$3001,$A439))</f>
        <v/>
      </c>
      <c r="M439" s="11">
        <f>IF($A439="","",N(J439)+K439-L439)</f>
        <v/>
      </c>
      <c r="N439" s="11">
        <f>IF(OR($A439="",I439=""),"",IF(M439&lt;=I439,"REPONER","OK"))</f>
        <v/>
      </c>
      <c r="O439" s="12">
        <f>IF($A439="","",M439*N(F439))</f>
        <v/>
      </c>
      <c r="P439" s="13">
        <f>IF($A439="","",IF(SUMPRODUCT(MAX((Ingresos!$D$2:$D$3001=$A439)*Ingresos!$A$2:$A$3001))=0,"",SUMPRODUCT(MAX((Ingresos!$D$2:$D$3001=$A439)*Ingresos!$A$2:$A$3001))))</f>
        <v/>
      </c>
      <c r="Q439" s="11">
        <f>IF($A439="","",SUMIFS(Salidas!$E$2:$E$3001,Salidas!$B$2:$B$3001,$A439,Salidas!$D$2:$D$3001,"Venta"))</f>
        <v/>
      </c>
      <c r="R439" s="14">
        <f>IF($A439="","",IF(Q439=0,"",M439/(Q439/Resumen!$C$5)))</f>
        <v/>
      </c>
      <c r="S439" s="12">
        <f>IF($A439="","",Q439*N(F439))</f>
        <v/>
      </c>
      <c r="T439" s="11">
        <f>IF($A439="","",SUMIFS(Salidas!$E$2:$E$3001,Salidas!$B$2:$B$3001,$A439,Salidas!$D$2:$D$3001,"Merma"))</f>
        <v/>
      </c>
      <c r="U439" s="12">
        <f>IF($A439="","",N(J439)*N(F439))</f>
        <v/>
      </c>
      <c r="V439" s="12">
        <f>IF(OR($A439="",G439=""),"",Q439*(G439/1.19-N(F439)))</f>
        <v/>
      </c>
    </row>
    <row r="440">
      <c r="A440" s="7" t="n"/>
      <c r="B440" s="7" t="n"/>
      <c r="C440" s="8" t="n"/>
      <c r="D440" s="8" t="n"/>
      <c r="E440" s="8" t="n"/>
      <c r="F440" s="9" t="n"/>
      <c r="G440" s="9" t="n"/>
      <c r="H440" s="10">
        <f>IF(OR(F440="",G440=""),"",(G440/1.19-F440)/(G440/1.19))</f>
        <v/>
      </c>
      <c r="I440" s="8" t="n"/>
      <c r="J440" s="8" t="n"/>
      <c r="K440" s="11">
        <f>IF($A440="","",SUMIFS(Ingresos!$F$2:$F$3001,Ingresos!$D$2:$D$3001,$A440))</f>
        <v/>
      </c>
      <c r="L440" s="11">
        <f>IF($A440="","",SUMIFS(Salidas!$E$2:$E$3001,Salidas!$B$2:$B$3001,$A440))</f>
        <v/>
      </c>
      <c r="M440" s="11">
        <f>IF($A440="","",N(J440)+K440-L440)</f>
        <v/>
      </c>
      <c r="N440" s="11">
        <f>IF(OR($A440="",I440=""),"",IF(M440&lt;=I440,"REPONER","OK"))</f>
        <v/>
      </c>
      <c r="O440" s="12">
        <f>IF($A440="","",M440*N(F440))</f>
        <v/>
      </c>
      <c r="P440" s="13">
        <f>IF($A440="","",IF(SUMPRODUCT(MAX((Ingresos!$D$2:$D$3001=$A440)*Ingresos!$A$2:$A$3001))=0,"",SUMPRODUCT(MAX((Ingresos!$D$2:$D$3001=$A440)*Ingresos!$A$2:$A$3001))))</f>
        <v/>
      </c>
      <c r="Q440" s="11">
        <f>IF($A440="","",SUMIFS(Salidas!$E$2:$E$3001,Salidas!$B$2:$B$3001,$A440,Salidas!$D$2:$D$3001,"Venta"))</f>
        <v/>
      </c>
      <c r="R440" s="14">
        <f>IF($A440="","",IF(Q440=0,"",M440/(Q440/Resumen!$C$5)))</f>
        <v/>
      </c>
      <c r="S440" s="12">
        <f>IF($A440="","",Q440*N(F440))</f>
        <v/>
      </c>
      <c r="T440" s="11">
        <f>IF($A440="","",SUMIFS(Salidas!$E$2:$E$3001,Salidas!$B$2:$B$3001,$A440,Salidas!$D$2:$D$3001,"Merma"))</f>
        <v/>
      </c>
      <c r="U440" s="12">
        <f>IF($A440="","",N(J440)*N(F440))</f>
        <v/>
      </c>
      <c r="V440" s="12">
        <f>IF(OR($A440="",G440=""),"",Q440*(G440/1.19-N(F440)))</f>
        <v/>
      </c>
    </row>
    <row r="441">
      <c r="A441" s="7" t="n"/>
      <c r="B441" s="7" t="n"/>
      <c r="C441" s="8" t="n"/>
      <c r="D441" s="8" t="n"/>
      <c r="E441" s="8" t="n"/>
      <c r="F441" s="9" t="n"/>
      <c r="G441" s="9" t="n"/>
      <c r="H441" s="10">
        <f>IF(OR(F441="",G441=""),"",(G441/1.19-F441)/(G441/1.19))</f>
        <v/>
      </c>
      <c r="I441" s="8" t="n"/>
      <c r="J441" s="8" t="n"/>
      <c r="K441" s="11">
        <f>IF($A441="","",SUMIFS(Ingresos!$F$2:$F$3001,Ingresos!$D$2:$D$3001,$A441))</f>
        <v/>
      </c>
      <c r="L441" s="11">
        <f>IF($A441="","",SUMIFS(Salidas!$E$2:$E$3001,Salidas!$B$2:$B$3001,$A441))</f>
        <v/>
      </c>
      <c r="M441" s="11">
        <f>IF($A441="","",N(J441)+K441-L441)</f>
        <v/>
      </c>
      <c r="N441" s="11">
        <f>IF(OR($A441="",I441=""),"",IF(M441&lt;=I441,"REPONER","OK"))</f>
        <v/>
      </c>
      <c r="O441" s="12">
        <f>IF($A441="","",M441*N(F441))</f>
        <v/>
      </c>
      <c r="P441" s="13">
        <f>IF($A441="","",IF(SUMPRODUCT(MAX((Ingresos!$D$2:$D$3001=$A441)*Ingresos!$A$2:$A$3001))=0,"",SUMPRODUCT(MAX((Ingresos!$D$2:$D$3001=$A441)*Ingresos!$A$2:$A$3001))))</f>
        <v/>
      </c>
      <c r="Q441" s="11">
        <f>IF($A441="","",SUMIFS(Salidas!$E$2:$E$3001,Salidas!$B$2:$B$3001,$A441,Salidas!$D$2:$D$3001,"Venta"))</f>
        <v/>
      </c>
      <c r="R441" s="14">
        <f>IF($A441="","",IF(Q441=0,"",M441/(Q441/Resumen!$C$5)))</f>
        <v/>
      </c>
      <c r="S441" s="12">
        <f>IF($A441="","",Q441*N(F441))</f>
        <v/>
      </c>
      <c r="T441" s="11">
        <f>IF($A441="","",SUMIFS(Salidas!$E$2:$E$3001,Salidas!$B$2:$B$3001,$A441,Salidas!$D$2:$D$3001,"Merma"))</f>
        <v/>
      </c>
      <c r="U441" s="12">
        <f>IF($A441="","",N(J441)*N(F441))</f>
        <v/>
      </c>
      <c r="V441" s="12">
        <f>IF(OR($A441="",G441=""),"",Q441*(G441/1.19-N(F441)))</f>
        <v/>
      </c>
    </row>
    <row r="442">
      <c r="A442" s="7" t="n"/>
      <c r="B442" s="7" t="n"/>
      <c r="C442" s="8" t="n"/>
      <c r="D442" s="8" t="n"/>
      <c r="E442" s="8" t="n"/>
      <c r="F442" s="9" t="n"/>
      <c r="G442" s="9" t="n"/>
      <c r="H442" s="10">
        <f>IF(OR(F442="",G442=""),"",(G442/1.19-F442)/(G442/1.19))</f>
        <v/>
      </c>
      <c r="I442" s="8" t="n"/>
      <c r="J442" s="8" t="n"/>
      <c r="K442" s="11">
        <f>IF($A442="","",SUMIFS(Ingresos!$F$2:$F$3001,Ingresos!$D$2:$D$3001,$A442))</f>
        <v/>
      </c>
      <c r="L442" s="11">
        <f>IF($A442="","",SUMIFS(Salidas!$E$2:$E$3001,Salidas!$B$2:$B$3001,$A442))</f>
        <v/>
      </c>
      <c r="M442" s="11">
        <f>IF($A442="","",N(J442)+K442-L442)</f>
        <v/>
      </c>
      <c r="N442" s="11">
        <f>IF(OR($A442="",I442=""),"",IF(M442&lt;=I442,"REPONER","OK"))</f>
        <v/>
      </c>
      <c r="O442" s="12">
        <f>IF($A442="","",M442*N(F442))</f>
        <v/>
      </c>
      <c r="P442" s="13">
        <f>IF($A442="","",IF(SUMPRODUCT(MAX((Ingresos!$D$2:$D$3001=$A442)*Ingresos!$A$2:$A$3001))=0,"",SUMPRODUCT(MAX((Ingresos!$D$2:$D$3001=$A442)*Ingresos!$A$2:$A$3001))))</f>
        <v/>
      </c>
      <c r="Q442" s="11">
        <f>IF($A442="","",SUMIFS(Salidas!$E$2:$E$3001,Salidas!$B$2:$B$3001,$A442,Salidas!$D$2:$D$3001,"Venta"))</f>
        <v/>
      </c>
      <c r="R442" s="14">
        <f>IF($A442="","",IF(Q442=0,"",M442/(Q442/Resumen!$C$5)))</f>
        <v/>
      </c>
      <c r="S442" s="12">
        <f>IF($A442="","",Q442*N(F442))</f>
        <v/>
      </c>
      <c r="T442" s="11">
        <f>IF($A442="","",SUMIFS(Salidas!$E$2:$E$3001,Salidas!$B$2:$B$3001,$A442,Salidas!$D$2:$D$3001,"Merma"))</f>
        <v/>
      </c>
      <c r="U442" s="12">
        <f>IF($A442="","",N(J442)*N(F442))</f>
        <v/>
      </c>
      <c r="V442" s="12">
        <f>IF(OR($A442="",G442=""),"",Q442*(G442/1.19-N(F442)))</f>
        <v/>
      </c>
    </row>
    <row r="443">
      <c r="A443" s="7" t="n"/>
      <c r="B443" s="7" t="n"/>
      <c r="C443" s="8" t="n"/>
      <c r="D443" s="8" t="n"/>
      <c r="E443" s="8" t="n"/>
      <c r="F443" s="9" t="n"/>
      <c r="G443" s="9" t="n"/>
      <c r="H443" s="10">
        <f>IF(OR(F443="",G443=""),"",(G443/1.19-F443)/(G443/1.19))</f>
        <v/>
      </c>
      <c r="I443" s="8" t="n"/>
      <c r="J443" s="8" t="n"/>
      <c r="K443" s="11">
        <f>IF($A443="","",SUMIFS(Ingresos!$F$2:$F$3001,Ingresos!$D$2:$D$3001,$A443))</f>
        <v/>
      </c>
      <c r="L443" s="11">
        <f>IF($A443="","",SUMIFS(Salidas!$E$2:$E$3001,Salidas!$B$2:$B$3001,$A443))</f>
        <v/>
      </c>
      <c r="M443" s="11">
        <f>IF($A443="","",N(J443)+K443-L443)</f>
        <v/>
      </c>
      <c r="N443" s="11">
        <f>IF(OR($A443="",I443=""),"",IF(M443&lt;=I443,"REPONER","OK"))</f>
        <v/>
      </c>
      <c r="O443" s="12">
        <f>IF($A443="","",M443*N(F443))</f>
        <v/>
      </c>
      <c r="P443" s="13">
        <f>IF($A443="","",IF(SUMPRODUCT(MAX((Ingresos!$D$2:$D$3001=$A443)*Ingresos!$A$2:$A$3001))=0,"",SUMPRODUCT(MAX((Ingresos!$D$2:$D$3001=$A443)*Ingresos!$A$2:$A$3001))))</f>
        <v/>
      </c>
      <c r="Q443" s="11">
        <f>IF($A443="","",SUMIFS(Salidas!$E$2:$E$3001,Salidas!$B$2:$B$3001,$A443,Salidas!$D$2:$D$3001,"Venta"))</f>
        <v/>
      </c>
      <c r="R443" s="14">
        <f>IF($A443="","",IF(Q443=0,"",M443/(Q443/Resumen!$C$5)))</f>
        <v/>
      </c>
      <c r="S443" s="12">
        <f>IF($A443="","",Q443*N(F443))</f>
        <v/>
      </c>
      <c r="T443" s="11">
        <f>IF($A443="","",SUMIFS(Salidas!$E$2:$E$3001,Salidas!$B$2:$B$3001,$A443,Salidas!$D$2:$D$3001,"Merma"))</f>
        <v/>
      </c>
      <c r="U443" s="12">
        <f>IF($A443="","",N(J443)*N(F443))</f>
        <v/>
      </c>
      <c r="V443" s="12">
        <f>IF(OR($A443="",G443=""),"",Q443*(G443/1.19-N(F443)))</f>
        <v/>
      </c>
    </row>
    <row r="444">
      <c r="A444" s="7" t="n"/>
      <c r="B444" s="7" t="n"/>
      <c r="C444" s="8" t="n"/>
      <c r="D444" s="8" t="n"/>
      <c r="E444" s="8" t="n"/>
      <c r="F444" s="9" t="n"/>
      <c r="G444" s="9" t="n"/>
      <c r="H444" s="10">
        <f>IF(OR(F444="",G444=""),"",(G444/1.19-F444)/(G444/1.19))</f>
        <v/>
      </c>
      <c r="I444" s="8" t="n"/>
      <c r="J444" s="8" t="n"/>
      <c r="K444" s="11">
        <f>IF($A444="","",SUMIFS(Ingresos!$F$2:$F$3001,Ingresos!$D$2:$D$3001,$A444))</f>
        <v/>
      </c>
      <c r="L444" s="11">
        <f>IF($A444="","",SUMIFS(Salidas!$E$2:$E$3001,Salidas!$B$2:$B$3001,$A444))</f>
        <v/>
      </c>
      <c r="M444" s="11">
        <f>IF($A444="","",N(J444)+K444-L444)</f>
        <v/>
      </c>
      <c r="N444" s="11">
        <f>IF(OR($A444="",I444=""),"",IF(M444&lt;=I444,"REPONER","OK"))</f>
        <v/>
      </c>
      <c r="O444" s="12">
        <f>IF($A444="","",M444*N(F444))</f>
        <v/>
      </c>
      <c r="P444" s="13">
        <f>IF($A444="","",IF(SUMPRODUCT(MAX((Ingresos!$D$2:$D$3001=$A444)*Ingresos!$A$2:$A$3001))=0,"",SUMPRODUCT(MAX((Ingresos!$D$2:$D$3001=$A444)*Ingresos!$A$2:$A$3001))))</f>
        <v/>
      </c>
      <c r="Q444" s="11">
        <f>IF($A444="","",SUMIFS(Salidas!$E$2:$E$3001,Salidas!$B$2:$B$3001,$A444,Salidas!$D$2:$D$3001,"Venta"))</f>
        <v/>
      </c>
      <c r="R444" s="14">
        <f>IF($A444="","",IF(Q444=0,"",M444/(Q444/Resumen!$C$5)))</f>
        <v/>
      </c>
      <c r="S444" s="12">
        <f>IF($A444="","",Q444*N(F444))</f>
        <v/>
      </c>
      <c r="T444" s="11">
        <f>IF($A444="","",SUMIFS(Salidas!$E$2:$E$3001,Salidas!$B$2:$B$3001,$A444,Salidas!$D$2:$D$3001,"Merma"))</f>
        <v/>
      </c>
      <c r="U444" s="12">
        <f>IF($A444="","",N(J444)*N(F444))</f>
        <v/>
      </c>
      <c r="V444" s="12">
        <f>IF(OR($A444="",G444=""),"",Q444*(G444/1.19-N(F444)))</f>
        <v/>
      </c>
    </row>
    <row r="445">
      <c r="A445" s="7" t="n"/>
      <c r="B445" s="7" t="n"/>
      <c r="C445" s="8" t="n"/>
      <c r="D445" s="8" t="n"/>
      <c r="E445" s="8" t="n"/>
      <c r="F445" s="9" t="n"/>
      <c r="G445" s="9" t="n"/>
      <c r="H445" s="10">
        <f>IF(OR(F445="",G445=""),"",(G445/1.19-F445)/(G445/1.19))</f>
        <v/>
      </c>
      <c r="I445" s="8" t="n"/>
      <c r="J445" s="8" t="n"/>
      <c r="K445" s="11">
        <f>IF($A445="","",SUMIFS(Ingresos!$F$2:$F$3001,Ingresos!$D$2:$D$3001,$A445))</f>
        <v/>
      </c>
      <c r="L445" s="11">
        <f>IF($A445="","",SUMIFS(Salidas!$E$2:$E$3001,Salidas!$B$2:$B$3001,$A445))</f>
        <v/>
      </c>
      <c r="M445" s="11">
        <f>IF($A445="","",N(J445)+K445-L445)</f>
        <v/>
      </c>
      <c r="N445" s="11">
        <f>IF(OR($A445="",I445=""),"",IF(M445&lt;=I445,"REPONER","OK"))</f>
        <v/>
      </c>
      <c r="O445" s="12">
        <f>IF($A445="","",M445*N(F445))</f>
        <v/>
      </c>
      <c r="P445" s="13">
        <f>IF($A445="","",IF(SUMPRODUCT(MAX((Ingresos!$D$2:$D$3001=$A445)*Ingresos!$A$2:$A$3001))=0,"",SUMPRODUCT(MAX((Ingresos!$D$2:$D$3001=$A445)*Ingresos!$A$2:$A$3001))))</f>
        <v/>
      </c>
      <c r="Q445" s="11">
        <f>IF($A445="","",SUMIFS(Salidas!$E$2:$E$3001,Salidas!$B$2:$B$3001,$A445,Salidas!$D$2:$D$3001,"Venta"))</f>
        <v/>
      </c>
      <c r="R445" s="14">
        <f>IF($A445="","",IF(Q445=0,"",M445/(Q445/Resumen!$C$5)))</f>
        <v/>
      </c>
      <c r="S445" s="12">
        <f>IF($A445="","",Q445*N(F445))</f>
        <v/>
      </c>
      <c r="T445" s="11">
        <f>IF($A445="","",SUMIFS(Salidas!$E$2:$E$3001,Salidas!$B$2:$B$3001,$A445,Salidas!$D$2:$D$3001,"Merma"))</f>
        <v/>
      </c>
      <c r="U445" s="12">
        <f>IF($A445="","",N(J445)*N(F445))</f>
        <v/>
      </c>
      <c r="V445" s="12">
        <f>IF(OR($A445="",G445=""),"",Q445*(G445/1.19-N(F445)))</f>
        <v/>
      </c>
    </row>
    <row r="446">
      <c r="A446" s="7" t="n"/>
      <c r="B446" s="7" t="n"/>
      <c r="C446" s="8" t="n"/>
      <c r="D446" s="8" t="n"/>
      <c r="E446" s="8" t="n"/>
      <c r="F446" s="9" t="n"/>
      <c r="G446" s="9" t="n"/>
      <c r="H446" s="10">
        <f>IF(OR(F446="",G446=""),"",(G446/1.19-F446)/(G446/1.19))</f>
        <v/>
      </c>
      <c r="I446" s="8" t="n"/>
      <c r="J446" s="8" t="n"/>
      <c r="K446" s="11">
        <f>IF($A446="","",SUMIFS(Ingresos!$F$2:$F$3001,Ingresos!$D$2:$D$3001,$A446))</f>
        <v/>
      </c>
      <c r="L446" s="11">
        <f>IF($A446="","",SUMIFS(Salidas!$E$2:$E$3001,Salidas!$B$2:$B$3001,$A446))</f>
        <v/>
      </c>
      <c r="M446" s="11">
        <f>IF($A446="","",N(J446)+K446-L446)</f>
        <v/>
      </c>
      <c r="N446" s="11">
        <f>IF(OR($A446="",I446=""),"",IF(M446&lt;=I446,"REPONER","OK"))</f>
        <v/>
      </c>
      <c r="O446" s="12">
        <f>IF($A446="","",M446*N(F446))</f>
        <v/>
      </c>
      <c r="P446" s="13">
        <f>IF($A446="","",IF(SUMPRODUCT(MAX((Ingresos!$D$2:$D$3001=$A446)*Ingresos!$A$2:$A$3001))=0,"",SUMPRODUCT(MAX((Ingresos!$D$2:$D$3001=$A446)*Ingresos!$A$2:$A$3001))))</f>
        <v/>
      </c>
      <c r="Q446" s="11">
        <f>IF($A446="","",SUMIFS(Salidas!$E$2:$E$3001,Salidas!$B$2:$B$3001,$A446,Salidas!$D$2:$D$3001,"Venta"))</f>
        <v/>
      </c>
      <c r="R446" s="14">
        <f>IF($A446="","",IF(Q446=0,"",M446/(Q446/Resumen!$C$5)))</f>
        <v/>
      </c>
      <c r="S446" s="12">
        <f>IF($A446="","",Q446*N(F446))</f>
        <v/>
      </c>
      <c r="T446" s="11">
        <f>IF($A446="","",SUMIFS(Salidas!$E$2:$E$3001,Salidas!$B$2:$B$3001,$A446,Salidas!$D$2:$D$3001,"Merma"))</f>
        <v/>
      </c>
      <c r="U446" s="12">
        <f>IF($A446="","",N(J446)*N(F446))</f>
        <v/>
      </c>
      <c r="V446" s="12">
        <f>IF(OR($A446="",G446=""),"",Q446*(G446/1.19-N(F446)))</f>
        <v/>
      </c>
    </row>
    <row r="447">
      <c r="A447" s="7" t="n"/>
      <c r="B447" s="7" t="n"/>
      <c r="C447" s="8" t="n"/>
      <c r="D447" s="8" t="n"/>
      <c r="E447" s="8" t="n"/>
      <c r="F447" s="9" t="n"/>
      <c r="G447" s="9" t="n"/>
      <c r="H447" s="10">
        <f>IF(OR(F447="",G447=""),"",(G447/1.19-F447)/(G447/1.19))</f>
        <v/>
      </c>
      <c r="I447" s="8" t="n"/>
      <c r="J447" s="8" t="n"/>
      <c r="K447" s="11">
        <f>IF($A447="","",SUMIFS(Ingresos!$F$2:$F$3001,Ingresos!$D$2:$D$3001,$A447))</f>
        <v/>
      </c>
      <c r="L447" s="11">
        <f>IF($A447="","",SUMIFS(Salidas!$E$2:$E$3001,Salidas!$B$2:$B$3001,$A447))</f>
        <v/>
      </c>
      <c r="M447" s="11">
        <f>IF($A447="","",N(J447)+K447-L447)</f>
        <v/>
      </c>
      <c r="N447" s="11">
        <f>IF(OR($A447="",I447=""),"",IF(M447&lt;=I447,"REPONER","OK"))</f>
        <v/>
      </c>
      <c r="O447" s="12">
        <f>IF($A447="","",M447*N(F447))</f>
        <v/>
      </c>
      <c r="P447" s="13">
        <f>IF($A447="","",IF(SUMPRODUCT(MAX((Ingresos!$D$2:$D$3001=$A447)*Ingresos!$A$2:$A$3001))=0,"",SUMPRODUCT(MAX((Ingresos!$D$2:$D$3001=$A447)*Ingresos!$A$2:$A$3001))))</f>
        <v/>
      </c>
      <c r="Q447" s="11">
        <f>IF($A447="","",SUMIFS(Salidas!$E$2:$E$3001,Salidas!$B$2:$B$3001,$A447,Salidas!$D$2:$D$3001,"Venta"))</f>
        <v/>
      </c>
      <c r="R447" s="14">
        <f>IF($A447="","",IF(Q447=0,"",M447/(Q447/Resumen!$C$5)))</f>
        <v/>
      </c>
      <c r="S447" s="12">
        <f>IF($A447="","",Q447*N(F447))</f>
        <v/>
      </c>
      <c r="T447" s="11">
        <f>IF($A447="","",SUMIFS(Salidas!$E$2:$E$3001,Salidas!$B$2:$B$3001,$A447,Salidas!$D$2:$D$3001,"Merma"))</f>
        <v/>
      </c>
      <c r="U447" s="12">
        <f>IF($A447="","",N(J447)*N(F447))</f>
        <v/>
      </c>
      <c r="V447" s="12">
        <f>IF(OR($A447="",G447=""),"",Q447*(G447/1.19-N(F447)))</f>
        <v/>
      </c>
    </row>
    <row r="448">
      <c r="A448" s="7" t="n"/>
      <c r="B448" s="7" t="n"/>
      <c r="C448" s="8" t="n"/>
      <c r="D448" s="8" t="n"/>
      <c r="E448" s="8" t="n"/>
      <c r="F448" s="9" t="n"/>
      <c r="G448" s="9" t="n"/>
      <c r="H448" s="10">
        <f>IF(OR(F448="",G448=""),"",(G448/1.19-F448)/(G448/1.19))</f>
        <v/>
      </c>
      <c r="I448" s="8" t="n"/>
      <c r="J448" s="8" t="n"/>
      <c r="K448" s="11">
        <f>IF($A448="","",SUMIFS(Ingresos!$F$2:$F$3001,Ingresos!$D$2:$D$3001,$A448))</f>
        <v/>
      </c>
      <c r="L448" s="11">
        <f>IF($A448="","",SUMIFS(Salidas!$E$2:$E$3001,Salidas!$B$2:$B$3001,$A448))</f>
        <v/>
      </c>
      <c r="M448" s="11">
        <f>IF($A448="","",N(J448)+K448-L448)</f>
        <v/>
      </c>
      <c r="N448" s="11">
        <f>IF(OR($A448="",I448=""),"",IF(M448&lt;=I448,"REPONER","OK"))</f>
        <v/>
      </c>
      <c r="O448" s="12">
        <f>IF($A448="","",M448*N(F448))</f>
        <v/>
      </c>
      <c r="P448" s="13">
        <f>IF($A448="","",IF(SUMPRODUCT(MAX((Ingresos!$D$2:$D$3001=$A448)*Ingresos!$A$2:$A$3001))=0,"",SUMPRODUCT(MAX((Ingresos!$D$2:$D$3001=$A448)*Ingresos!$A$2:$A$3001))))</f>
        <v/>
      </c>
      <c r="Q448" s="11">
        <f>IF($A448="","",SUMIFS(Salidas!$E$2:$E$3001,Salidas!$B$2:$B$3001,$A448,Salidas!$D$2:$D$3001,"Venta"))</f>
        <v/>
      </c>
      <c r="R448" s="14">
        <f>IF($A448="","",IF(Q448=0,"",M448/(Q448/Resumen!$C$5)))</f>
        <v/>
      </c>
      <c r="S448" s="12">
        <f>IF($A448="","",Q448*N(F448))</f>
        <v/>
      </c>
      <c r="T448" s="11">
        <f>IF($A448="","",SUMIFS(Salidas!$E$2:$E$3001,Salidas!$B$2:$B$3001,$A448,Salidas!$D$2:$D$3001,"Merma"))</f>
        <v/>
      </c>
      <c r="U448" s="12">
        <f>IF($A448="","",N(J448)*N(F448))</f>
        <v/>
      </c>
      <c r="V448" s="12">
        <f>IF(OR($A448="",G448=""),"",Q448*(G448/1.19-N(F448)))</f>
        <v/>
      </c>
    </row>
    <row r="449">
      <c r="A449" s="7" t="n"/>
      <c r="B449" s="7" t="n"/>
      <c r="C449" s="8" t="n"/>
      <c r="D449" s="8" t="n"/>
      <c r="E449" s="8" t="n"/>
      <c r="F449" s="9" t="n"/>
      <c r="G449" s="9" t="n"/>
      <c r="H449" s="10">
        <f>IF(OR(F449="",G449=""),"",(G449/1.19-F449)/(G449/1.19))</f>
        <v/>
      </c>
      <c r="I449" s="8" t="n"/>
      <c r="J449" s="8" t="n"/>
      <c r="K449" s="11">
        <f>IF($A449="","",SUMIFS(Ingresos!$F$2:$F$3001,Ingresos!$D$2:$D$3001,$A449))</f>
        <v/>
      </c>
      <c r="L449" s="11">
        <f>IF($A449="","",SUMIFS(Salidas!$E$2:$E$3001,Salidas!$B$2:$B$3001,$A449))</f>
        <v/>
      </c>
      <c r="M449" s="11">
        <f>IF($A449="","",N(J449)+K449-L449)</f>
        <v/>
      </c>
      <c r="N449" s="11">
        <f>IF(OR($A449="",I449=""),"",IF(M449&lt;=I449,"REPONER","OK"))</f>
        <v/>
      </c>
      <c r="O449" s="12">
        <f>IF($A449="","",M449*N(F449))</f>
        <v/>
      </c>
      <c r="P449" s="13">
        <f>IF($A449="","",IF(SUMPRODUCT(MAX((Ingresos!$D$2:$D$3001=$A449)*Ingresos!$A$2:$A$3001))=0,"",SUMPRODUCT(MAX((Ingresos!$D$2:$D$3001=$A449)*Ingresos!$A$2:$A$3001))))</f>
        <v/>
      </c>
      <c r="Q449" s="11">
        <f>IF($A449="","",SUMIFS(Salidas!$E$2:$E$3001,Salidas!$B$2:$B$3001,$A449,Salidas!$D$2:$D$3001,"Venta"))</f>
        <v/>
      </c>
      <c r="R449" s="14">
        <f>IF($A449="","",IF(Q449=0,"",M449/(Q449/Resumen!$C$5)))</f>
        <v/>
      </c>
      <c r="S449" s="12">
        <f>IF($A449="","",Q449*N(F449))</f>
        <v/>
      </c>
      <c r="T449" s="11">
        <f>IF($A449="","",SUMIFS(Salidas!$E$2:$E$3001,Salidas!$B$2:$B$3001,$A449,Salidas!$D$2:$D$3001,"Merma"))</f>
        <v/>
      </c>
      <c r="U449" s="12">
        <f>IF($A449="","",N(J449)*N(F449))</f>
        <v/>
      </c>
      <c r="V449" s="12">
        <f>IF(OR($A449="",G449=""),"",Q449*(G449/1.19-N(F449)))</f>
        <v/>
      </c>
    </row>
    <row r="450">
      <c r="A450" s="7" t="n"/>
      <c r="B450" s="7" t="n"/>
      <c r="C450" s="8" t="n"/>
      <c r="D450" s="8" t="n"/>
      <c r="E450" s="8" t="n"/>
      <c r="F450" s="9" t="n"/>
      <c r="G450" s="9" t="n"/>
      <c r="H450" s="10">
        <f>IF(OR(F450="",G450=""),"",(G450/1.19-F450)/(G450/1.19))</f>
        <v/>
      </c>
      <c r="I450" s="8" t="n"/>
      <c r="J450" s="8" t="n"/>
      <c r="K450" s="11">
        <f>IF($A450="","",SUMIFS(Ingresos!$F$2:$F$3001,Ingresos!$D$2:$D$3001,$A450))</f>
        <v/>
      </c>
      <c r="L450" s="11">
        <f>IF($A450="","",SUMIFS(Salidas!$E$2:$E$3001,Salidas!$B$2:$B$3001,$A450))</f>
        <v/>
      </c>
      <c r="M450" s="11">
        <f>IF($A450="","",N(J450)+K450-L450)</f>
        <v/>
      </c>
      <c r="N450" s="11">
        <f>IF(OR($A450="",I450=""),"",IF(M450&lt;=I450,"REPONER","OK"))</f>
        <v/>
      </c>
      <c r="O450" s="12">
        <f>IF($A450="","",M450*N(F450))</f>
        <v/>
      </c>
      <c r="P450" s="13">
        <f>IF($A450="","",IF(SUMPRODUCT(MAX((Ingresos!$D$2:$D$3001=$A450)*Ingresos!$A$2:$A$3001))=0,"",SUMPRODUCT(MAX((Ingresos!$D$2:$D$3001=$A450)*Ingresos!$A$2:$A$3001))))</f>
        <v/>
      </c>
      <c r="Q450" s="11">
        <f>IF($A450="","",SUMIFS(Salidas!$E$2:$E$3001,Salidas!$B$2:$B$3001,$A450,Salidas!$D$2:$D$3001,"Venta"))</f>
        <v/>
      </c>
      <c r="R450" s="14">
        <f>IF($A450="","",IF(Q450=0,"",M450/(Q450/Resumen!$C$5)))</f>
        <v/>
      </c>
      <c r="S450" s="12">
        <f>IF($A450="","",Q450*N(F450))</f>
        <v/>
      </c>
      <c r="T450" s="11">
        <f>IF($A450="","",SUMIFS(Salidas!$E$2:$E$3001,Salidas!$B$2:$B$3001,$A450,Salidas!$D$2:$D$3001,"Merma"))</f>
        <v/>
      </c>
      <c r="U450" s="12">
        <f>IF($A450="","",N(J450)*N(F450))</f>
        <v/>
      </c>
      <c r="V450" s="12">
        <f>IF(OR($A450="",G450=""),"",Q450*(G450/1.19-N(F450)))</f>
        <v/>
      </c>
    </row>
    <row r="451">
      <c r="A451" s="7" t="n"/>
      <c r="B451" s="7" t="n"/>
      <c r="C451" s="8" t="n"/>
      <c r="D451" s="8" t="n"/>
      <c r="E451" s="8" t="n"/>
      <c r="F451" s="9" t="n"/>
      <c r="G451" s="9" t="n"/>
      <c r="H451" s="10">
        <f>IF(OR(F451="",G451=""),"",(G451/1.19-F451)/(G451/1.19))</f>
        <v/>
      </c>
      <c r="I451" s="8" t="n"/>
      <c r="J451" s="8" t="n"/>
      <c r="K451" s="11">
        <f>IF($A451="","",SUMIFS(Ingresos!$F$2:$F$3001,Ingresos!$D$2:$D$3001,$A451))</f>
        <v/>
      </c>
      <c r="L451" s="11">
        <f>IF($A451="","",SUMIFS(Salidas!$E$2:$E$3001,Salidas!$B$2:$B$3001,$A451))</f>
        <v/>
      </c>
      <c r="M451" s="11">
        <f>IF($A451="","",N(J451)+K451-L451)</f>
        <v/>
      </c>
      <c r="N451" s="11">
        <f>IF(OR($A451="",I451=""),"",IF(M451&lt;=I451,"REPONER","OK"))</f>
        <v/>
      </c>
      <c r="O451" s="12">
        <f>IF($A451="","",M451*N(F451))</f>
        <v/>
      </c>
      <c r="P451" s="13">
        <f>IF($A451="","",IF(SUMPRODUCT(MAX((Ingresos!$D$2:$D$3001=$A451)*Ingresos!$A$2:$A$3001))=0,"",SUMPRODUCT(MAX((Ingresos!$D$2:$D$3001=$A451)*Ingresos!$A$2:$A$3001))))</f>
        <v/>
      </c>
      <c r="Q451" s="11">
        <f>IF($A451="","",SUMIFS(Salidas!$E$2:$E$3001,Salidas!$B$2:$B$3001,$A451,Salidas!$D$2:$D$3001,"Venta"))</f>
        <v/>
      </c>
      <c r="R451" s="14">
        <f>IF($A451="","",IF(Q451=0,"",M451/(Q451/Resumen!$C$5)))</f>
        <v/>
      </c>
      <c r="S451" s="12">
        <f>IF($A451="","",Q451*N(F451))</f>
        <v/>
      </c>
      <c r="T451" s="11">
        <f>IF($A451="","",SUMIFS(Salidas!$E$2:$E$3001,Salidas!$B$2:$B$3001,$A451,Salidas!$D$2:$D$3001,"Merma"))</f>
        <v/>
      </c>
      <c r="U451" s="12">
        <f>IF($A451="","",N(J451)*N(F451))</f>
        <v/>
      </c>
      <c r="V451" s="12">
        <f>IF(OR($A451="",G451=""),"",Q451*(G451/1.19-N(F451)))</f>
        <v/>
      </c>
    </row>
    <row r="452">
      <c r="A452" s="7" t="n"/>
      <c r="B452" s="7" t="n"/>
      <c r="C452" s="8" t="n"/>
      <c r="D452" s="8" t="n"/>
      <c r="E452" s="8" t="n"/>
      <c r="F452" s="9" t="n"/>
      <c r="G452" s="9" t="n"/>
      <c r="H452" s="10">
        <f>IF(OR(F452="",G452=""),"",(G452/1.19-F452)/(G452/1.19))</f>
        <v/>
      </c>
      <c r="I452" s="8" t="n"/>
      <c r="J452" s="8" t="n"/>
      <c r="K452" s="11">
        <f>IF($A452="","",SUMIFS(Ingresos!$F$2:$F$3001,Ingresos!$D$2:$D$3001,$A452))</f>
        <v/>
      </c>
      <c r="L452" s="11">
        <f>IF($A452="","",SUMIFS(Salidas!$E$2:$E$3001,Salidas!$B$2:$B$3001,$A452))</f>
        <v/>
      </c>
      <c r="M452" s="11">
        <f>IF($A452="","",N(J452)+K452-L452)</f>
        <v/>
      </c>
      <c r="N452" s="11">
        <f>IF(OR($A452="",I452=""),"",IF(M452&lt;=I452,"REPONER","OK"))</f>
        <v/>
      </c>
      <c r="O452" s="12">
        <f>IF($A452="","",M452*N(F452))</f>
        <v/>
      </c>
      <c r="P452" s="13">
        <f>IF($A452="","",IF(SUMPRODUCT(MAX((Ingresos!$D$2:$D$3001=$A452)*Ingresos!$A$2:$A$3001))=0,"",SUMPRODUCT(MAX((Ingresos!$D$2:$D$3001=$A452)*Ingresos!$A$2:$A$3001))))</f>
        <v/>
      </c>
      <c r="Q452" s="11">
        <f>IF($A452="","",SUMIFS(Salidas!$E$2:$E$3001,Salidas!$B$2:$B$3001,$A452,Salidas!$D$2:$D$3001,"Venta"))</f>
        <v/>
      </c>
      <c r="R452" s="14">
        <f>IF($A452="","",IF(Q452=0,"",M452/(Q452/Resumen!$C$5)))</f>
        <v/>
      </c>
      <c r="S452" s="12">
        <f>IF($A452="","",Q452*N(F452))</f>
        <v/>
      </c>
      <c r="T452" s="11">
        <f>IF($A452="","",SUMIFS(Salidas!$E$2:$E$3001,Salidas!$B$2:$B$3001,$A452,Salidas!$D$2:$D$3001,"Merma"))</f>
        <v/>
      </c>
      <c r="U452" s="12">
        <f>IF($A452="","",N(J452)*N(F452))</f>
        <v/>
      </c>
      <c r="V452" s="12">
        <f>IF(OR($A452="",G452=""),"",Q452*(G452/1.19-N(F452)))</f>
        <v/>
      </c>
    </row>
    <row r="453">
      <c r="A453" s="7" t="n"/>
      <c r="B453" s="7" t="n"/>
      <c r="C453" s="8" t="n"/>
      <c r="D453" s="8" t="n"/>
      <c r="E453" s="8" t="n"/>
      <c r="F453" s="9" t="n"/>
      <c r="G453" s="9" t="n"/>
      <c r="H453" s="10">
        <f>IF(OR(F453="",G453=""),"",(G453/1.19-F453)/(G453/1.19))</f>
        <v/>
      </c>
      <c r="I453" s="8" t="n"/>
      <c r="J453" s="8" t="n"/>
      <c r="K453" s="11">
        <f>IF($A453="","",SUMIFS(Ingresos!$F$2:$F$3001,Ingresos!$D$2:$D$3001,$A453))</f>
        <v/>
      </c>
      <c r="L453" s="11">
        <f>IF($A453="","",SUMIFS(Salidas!$E$2:$E$3001,Salidas!$B$2:$B$3001,$A453))</f>
        <v/>
      </c>
      <c r="M453" s="11">
        <f>IF($A453="","",N(J453)+K453-L453)</f>
        <v/>
      </c>
      <c r="N453" s="11">
        <f>IF(OR($A453="",I453=""),"",IF(M453&lt;=I453,"REPONER","OK"))</f>
        <v/>
      </c>
      <c r="O453" s="12">
        <f>IF($A453="","",M453*N(F453))</f>
        <v/>
      </c>
      <c r="P453" s="13">
        <f>IF($A453="","",IF(SUMPRODUCT(MAX((Ingresos!$D$2:$D$3001=$A453)*Ingresos!$A$2:$A$3001))=0,"",SUMPRODUCT(MAX((Ingresos!$D$2:$D$3001=$A453)*Ingresos!$A$2:$A$3001))))</f>
        <v/>
      </c>
      <c r="Q453" s="11">
        <f>IF($A453="","",SUMIFS(Salidas!$E$2:$E$3001,Salidas!$B$2:$B$3001,$A453,Salidas!$D$2:$D$3001,"Venta"))</f>
        <v/>
      </c>
      <c r="R453" s="14">
        <f>IF($A453="","",IF(Q453=0,"",M453/(Q453/Resumen!$C$5)))</f>
        <v/>
      </c>
      <c r="S453" s="12">
        <f>IF($A453="","",Q453*N(F453))</f>
        <v/>
      </c>
      <c r="T453" s="11">
        <f>IF($A453="","",SUMIFS(Salidas!$E$2:$E$3001,Salidas!$B$2:$B$3001,$A453,Salidas!$D$2:$D$3001,"Merma"))</f>
        <v/>
      </c>
      <c r="U453" s="12">
        <f>IF($A453="","",N(J453)*N(F453))</f>
        <v/>
      </c>
      <c r="V453" s="12">
        <f>IF(OR($A453="",G453=""),"",Q453*(G453/1.19-N(F453)))</f>
        <v/>
      </c>
    </row>
    <row r="454">
      <c r="A454" s="7" t="n"/>
      <c r="B454" s="7" t="n"/>
      <c r="C454" s="8" t="n"/>
      <c r="D454" s="8" t="n"/>
      <c r="E454" s="8" t="n"/>
      <c r="F454" s="9" t="n"/>
      <c r="G454" s="9" t="n"/>
      <c r="H454" s="10">
        <f>IF(OR(F454="",G454=""),"",(G454/1.19-F454)/(G454/1.19))</f>
        <v/>
      </c>
      <c r="I454" s="8" t="n"/>
      <c r="J454" s="8" t="n"/>
      <c r="K454" s="11">
        <f>IF($A454="","",SUMIFS(Ingresos!$F$2:$F$3001,Ingresos!$D$2:$D$3001,$A454))</f>
        <v/>
      </c>
      <c r="L454" s="11">
        <f>IF($A454="","",SUMIFS(Salidas!$E$2:$E$3001,Salidas!$B$2:$B$3001,$A454))</f>
        <v/>
      </c>
      <c r="M454" s="11">
        <f>IF($A454="","",N(J454)+K454-L454)</f>
        <v/>
      </c>
      <c r="N454" s="11">
        <f>IF(OR($A454="",I454=""),"",IF(M454&lt;=I454,"REPONER","OK"))</f>
        <v/>
      </c>
      <c r="O454" s="12">
        <f>IF($A454="","",M454*N(F454))</f>
        <v/>
      </c>
      <c r="P454" s="13">
        <f>IF($A454="","",IF(SUMPRODUCT(MAX((Ingresos!$D$2:$D$3001=$A454)*Ingresos!$A$2:$A$3001))=0,"",SUMPRODUCT(MAX((Ingresos!$D$2:$D$3001=$A454)*Ingresos!$A$2:$A$3001))))</f>
        <v/>
      </c>
      <c r="Q454" s="11">
        <f>IF($A454="","",SUMIFS(Salidas!$E$2:$E$3001,Salidas!$B$2:$B$3001,$A454,Salidas!$D$2:$D$3001,"Venta"))</f>
        <v/>
      </c>
      <c r="R454" s="14">
        <f>IF($A454="","",IF(Q454=0,"",M454/(Q454/Resumen!$C$5)))</f>
        <v/>
      </c>
      <c r="S454" s="12">
        <f>IF($A454="","",Q454*N(F454))</f>
        <v/>
      </c>
      <c r="T454" s="11">
        <f>IF($A454="","",SUMIFS(Salidas!$E$2:$E$3001,Salidas!$B$2:$B$3001,$A454,Salidas!$D$2:$D$3001,"Merma"))</f>
        <v/>
      </c>
      <c r="U454" s="12">
        <f>IF($A454="","",N(J454)*N(F454))</f>
        <v/>
      </c>
      <c r="V454" s="12">
        <f>IF(OR($A454="",G454=""),"",Q454*(G454/1.19-N(F454)))</f>
        <v/>
      </c>
    </row>
    <row r="455">
      <c r="A455" s="7" t="n"/>
      <c r="B455" s="7" t="n"/>
      <c r="C455" s="8" t="n"/>
      <c r="D455" s="8" t="n"/>
      <c r="E455" s="8" t="n"/>
      <c r="F455" s="9" t="n"/>
      <c r="G455" s="9" t="n"/>
      <c r="H455" s="10">
        <f>IF(OR(F455="",G455=""),"",(G455/1.19-F455)/(G455/1.19))</f>
        <v/>
      </c>
      <c r="I455" s="8" t="n"/>
      <c r="J455" s="8" t="n"/>
      <c r="K455" s="11">
        <f>IF($A455="","",SUMIFS(Ingresos!$F$2:$F$3001,Ingresos!$D$2:$D$3001,$A455))</f>
        <v/>
      </c>
      <c r="L455" s="11">
        <f>IF($A455="","",SUMIFS(Salidas!$E$2:$E$3001,Salidas!$B$2:$B$3001,$A455))</f>
        <v/>
      </c>
      <c r="M455" s="11">
        <f>IF($A455="","",N(J455)+K455-L455)</f>
        <v/>
      </c>
      <c r="N455" s="11">
        <f>IF(OR($A455="",I455=""),"",IF(M455&lt;=I455,"REPONER","OK"))</f>
        <v/>
      </c>
      <c r="O455" s="12">
        <f>IF($A455="","",M455*N(F455))</f>
        <v/>
      </c>
      <c r="P455" s="13">
        <f>IF($A455="","",IF(SUMPRODUCT(MAX((Ingresos!$D$2:$D$3001=$A455)*Ingresos!$A$2:$A$3001))=0,"",SUMPRODUCT(MAX((Ingresos!$D$2:$D$3001=$A455)*Ingresos!$A$2:$A$3001))))</f>
        <v/>
      </c>
      <c r="Q455" s="11">
        <f>IF($A455="","",SUMIFS(Salidas!$E$2:$E$3001,Salidas!$B$2:$B$3001,$A455,Salidas!$D$2:$D$3001,"Venta"))</f>
        <v/>
      </c>
      <c r="R455" s="14">
        <f>IF($A455="","",IF(Q455=0,"",M455/(Q455/Resumen!$C$5)))</f>
        <v/>
      </c>
      <c r="S455" s="12">
        <f>IF($A455="","",Q455*N(F455))</f>
        <v/>
      </c>
      <c r="T455" s="11">
        <f>IF($A455="","",SUMIFS(Salidas!$E$2:$E$3001,Salidas!$B$2:$B$3001,$A455,Salidas!$D$2:$D$3001,"Merma"))</f>
        <v/>
      </c>
      <c r="U455" s="12">
        <f>IF($A455="","",N(J455)*N(F455))</f>
        <v/>
      </c>
      <c r="V455" s="12">
        <f>IF(OR($A455="",G455=""),"",Q455*(G455/1.19-N(F455)))</f>
        <v/>
      </c>
    </row>
    <row r="456">
      <c r="A456" s="7" t="n"/>
      <c r="B456" s="7" t="n"/>
      <c r="C456" s="8" t="n"/>
      <c r="D456" s="8" t="n"/>
      <c r="E456" s="8" t="n"/>
      <c r="F456" s="9" t="n"/>
      <c r="G456" s="9" t="n"/>
      <c r="H456" s="10">
        <f>IF(OR(F456="",G456=""),"",(G456/1.19-F456)/(G456/1.19))</f>
        <v/>
      </c>
      <c r="I456" s="8" t="n"/>
      <c r="J456" s="8" t="n"/>
      <c r="K456" s="11">
        <f>IF($A456="","",SUMIFS(Ingresos!$F$2:$F$3001,Ingresos!$D$2:$D$3001,$A456))</f>
        <v/>
      </c>
      <c r="L456" s="11">
        <f>IF($A456="","",SUMIFS(Salidas!$E$2:$E$3001,Salidas!$B$2:$B$3001,$A456))</f>
        <v/>
      </c>
      <c r="M456" s="11">
        <f>IF($A456="","",N(J456)+K456-L456)</f>
        <v/>
      </c>
      <c r="N456" s="11">
        <f>IF(OR($A456="",I456=""),"",IF(M456&lt;=I456,"REPONER","OK"))</f>
        <v/>
      </c>
      <c r="O456" s="12">
        <f>IF($A456="","",M456*N(F456))</f>
        <v/>
      </c>
      <c r="P456" s="13">
        <f>IF($A456="","",IF(SUMPRODUCT(MAX((Ingresos!$D$2:$D$3001=$A456)*Ingresos!$A$2:$A$3001))=0,"",SUMPRODUCT(MAX((Ingresos!$D$2:$D$3001=$A456)*Ingresos!$A$2:$A$3001))))</f>
        <v/>
      </c>
      <c r="Q456" s="11">
        <f>IF($A456="","",SUMIFS(Salidas!$E$2:$E$3001,Salidas!$B$2:$B$3001,$A456,Salidas!$D$2:$D$3001,"Venta"))</f>
        <v/>
      </c>
      <c r="R456" s="14">
        <f>IF($A456="","",IF(Q456=0,"",M456/(Q456/Resumen!$C$5)))</f>
        <v/>
      </c>
      <c r="S456" s="12">
        <f>IF($A456="","",Q456*N(F456))</f>
        <v/>
      </c>
      <c r="T456" s="11">
        <f>IF($A456="","",SUMIFS(Salidas!$E$2:$E$3001,Salidas!$B$2:$B$3001,$A456,Salidas!$D$2:$D$3001,"Merma"))</f>
        <v/>
      </c>
      <c r="U456" s="12">
        <f>IF($A456="","",N(J456)*N(F456))</f>
        <v/>
      </c>
      <c r="V456" s="12">
        <f>IF(OR($A456="",G456=""),"",Q456*(G456/1.19-N(F456)))</f>
        <v/>
      </c>
    </row>
    <row r="457">
      <c r="A457" s="7" t="n"/>
      <c r="B457" s="7" t="n"/>
      <c r="C457" s="8" t="n"/>
      <c r="D457" s="8" t="n"/>
      <c r="E457" s="8" t="n"/>
      <c r="F457" s="9" t="n"/>
      <c r="G457" s="9" t="n"/>
      <c r="H457" s="10">
        <f>IF(OR(F457="",G457=""),"",(G457/1.19-F457)/(G457/1.19))</f>
        <v/>
      </c>
      <c r="I457" s="8" t="n"/>
      <c r="J457" s="8" t="n"/>
      <c r="K457" s="11">
        <f>IF($A457="","",SUMIFS(Ingresos!$F$2:$F$3001,Ingresos!$D$2:$D$3001,$A457))</f>
        <v/>
      </c>
      <c r="L457" s="11">
        <f>IF($A457="","",SUMIFS(Salidas!$E$2:$E$3001,Salidas!$B$2:$B$3001,$A457))</f>
        <v/>
      </c>
      <c r="M457" s="11">
        <f>IF($A457="","",N(J457)+K457-L457)</f>
        <v/>
      </c>
      <c r="N457" s="11">
        <f>IF(OR($A457="",I457=""),"",IF(M457&lt;=I457,"REPONER","OK"))</f>
        <v/>
      </c>
      <c r="O457" s="12">
        <f>IF($A457="","",M457*N(F457))</f>
        <v/>
      </c>
      <c r="P457" s="13">
        <f>IF($A457="","",IF(SUMPRODUCT(MAX((Ingresos!$D$2:$D$3001=$A457)*Ingresos!$A$2:$A$3001))=0,"",SUMPRODUCT(MAX((Ingresos!$D$2:$D$3001=$A457)*Ingresos!$A$2:$A$3001))))</f>
        <v/>
      </c>
      <c r="Q457" s="11">
        <f>IF($A457="","",SUMIFS(Salidas!$E$2:$E$3001,Salidas!$B$2:$B$3001,$A457,Salidas!$D$2:$D$3001,"Venta"))</f>
        <v/>
      </c>
      <c r="R457" s="14">
        <f>IF($A457="","",IF(Q457=0,"",M457/(Q457/Resumen!$C$5)))</f>
        <v/>
      </c>
      <c r="S457" s="12">
        <f>IF($A457="","",Q457*N(F457))</f>
        <v/>
      </c>
      <c r="T457" s="11">
        <f>IF($A457="","",SUMIFS(Salidas!$E$2:$E$3001,Salidas!$B$2:$B$3001,$A457,Salidas!$D$2:$D$3001,"Merma"))</f>
        <v/>
      </c>
      <c r="U457" s="12">
        <f>IF($A457="","",N(J457)*N(F457))</f>
        <v/>
      </c>
      <c r="V457" s="12">
        <f>IF(OR($A457="",G457=""),"",Q457*(G457/1.19-N(F457)))</f>
        <v/>
      </c>
    </row>
    <row r="458">
      <c r="A458" s="7" t="n"/>
      <c r="B458" s="7" t="n"/>
      <c r="C458" s="8" t="n"/>
      <c r="D458" s="8" t="n"/>
      <c r="E458" s="8" t="n"/>
      <c r="F458" s="9" t="n"/>
      <c r="G458" s="9" t="n"/>
      <c r="H458" s="10">
        <f>IF(OR(F458="",G458=""),"",(G458/1.19-F458)/(G458/1.19))</f>
        <v/>
      </c>
      <c r="I458" s="8" t="n"/>
      <c r="J458" s="8" t="n"/>
      <c r="K458" s="11">
        <f>IF($A458="","",SUMIFS(Ingresos!$F$2:$F$3001,Ingresos!$D$2:$D$3001,$A458))</f>
        <v/>
      </c>
      <c r="L458" s="11">
        <f>IF($A458="","",SUMIFS(Salidas!$E$2:$E$3001,Salidas!$B$2:$B$3001,$A458))</f>
        <v/>
      </c>
      <c r="M458" s="11">
        <f>IF($A458="","",N(J458)+K458-L458)</f>
        <v/>
      </c>
      <c r="N458" s="11">
        <f>IF(OR($A458="",I458=""),"",IF(M458&lt;=I458,"REPONER","OK"))</f>
        <v/>
      </c>
      <c r="O458" s="12">
        <f>IF($A458="","",M458*N(F458))</f>
        <v/>
      </c>
      <c r="P458" s="13">
        <f>IF($A458="","",IF(SUMPRODUCT(MAX((Ingresos!$D$2:$D$3001=$A458)*Ingresos!$A$2:$A$3001))=0,"",SUMPRODUCT(MAX((Ingresos!$D$2:$D$3001=$A458)*Ingresos!$A$2:$A$3001))))</f>
        <v/>
      </c>
      <c r="Q458" s="11">
        <f>IF($A458="","",SUMIFS(Salidas!$E$2:$E$3001,Salidas!$B$2:$B$3001,$A458,Salidas!$D$2:$D$3001,"Venta"))</f>
        <v/>
      </c>
      <c r="R458" s="14">
        <f>IF($A458="","",IF(Q458=0,"",M458/(Q458/Resumen!$C$5)))</f>
        <v/>
      </c>
      <c r="S458" s="12">
        <f>IF($A458="","",Q458*N(F458))</f>
        <v/>
      </c>
      <c r="T458" s="11">
        <f>IF($A458="","",SUMIFS(Salidas!$E$2:$E$3001,Salidas!$B$2:$B$3001,$A458,Salidas!$D$2:$D$3001,"Merma"))</f>
        <v/>
      </c>
      <c r="U458" s="12">
        <f>IF($A458="","",N(J458)*N(F458))</f>
        <v/>
      </c>
      <c r="V458" s="12">
        <f>IF(OR($A458="",G458=""),"",Q458*(G458/1.19-N(F458)))</f>
        <v/>
      </c>
    </row>
    <row r="459">
      <c r="A459" s="7" t="n"/>
      <c r="B459" s="7" t="n"/>
      <c r="C459" s="8" t="n"/>
      <c r="D459" s="8" t="n"/>
      <c r="E459" s="8" t="n"/>
      <c r="F459" s="9" t="n"/>
      <c r="G459" s="9" t="n"/>
      <c r="H459" s="10">
        <f>IF(OR(F459="",G459=""),"",(G459/1.19-F459)/(G459/1.19))</f>
        <v/>
      </c>
      <c r="I459" s="8" t="n"/>
      <c r="J459" s="8" t="n"/>
      <c r="K459" s="11">
        <f>IF($A459="","",SUMIFS(Ingresos!$F$2:$F$3001,Ingresos!$D$2:$D$3001,$A459))</f>
        <v/>
      </c>
      <c r="L459" s="11">
        <f>IF($A459="","",SUMIFS(Salidas!$E$2:$E$3001,Salidas!$B$2:$B$3001,$A459))</f>
        <v/>
      </c>
      <c r="M459" s="11">
        <f>IF($A459="","",N(J459)+K459-L459)</f>
        <v/>
      </c>
      <c r="N459" s="11">
        <f>IF(OR($A459="",I459=""),"",IF(M459&lt;=I459,"REPONER","OK"))</f>
        <v/>
      </c>
      <c r="O459" s="12">
        <f>IF($A459="","",M459*N(F459))</f>
        <v/>
      </c>
      <c r="P459" s="13">
        <f>IF($A459="","",IF(SUMPRODUCT(MAX((Ingresos!$D$2:$D$3001=$A459)*Ingresos!$A$2:$A$3001))=0,"",SUMPRODUCT(MAX((Ingresos!$D$2:$D$3001=$A459)*Ingresos!$A$2:$A$3001))))</f>
        <v/>
      </c>
      <c r="Q459" s="11">
        <f>IF($A459="","",SUMIFS(Salidas!$E$2:$E$3001,Salidas!$B$2:$B$3001,$A459,Salidas!$D$2:$D$3001,"Venta"))</f>
        <v/>
      </c>
      <c r="R459" s="14">
        <f>IF($A459="","",IF(Q459=0,"",M459/(Q459/Resumen!$C$5)))</f>
        <v/>
      </c>
      <c r="S459" s="12">
        <f>IF($A459="","",Q459*N(F459))</f>
        <v/>
      </c>
      <c r="T459" s="11">
        <f>IF($A459="","",SUMIFS(Salidas!$E$2:$E$3001,Salidas!$B$2:$B$3001,$A459,Salidas!$D$2:$D$3001,"Merma"))</f>
        <v/>
      </c>
      <c r="U459" s="12">
        <f>IF($A459="","",N(J459)*N(F459))</f>
        <v/>
      </c>
      <c r="V459" s="12">
        <f>IF(OR($A459="",G459=""),"",Q459*(G459/1.19-N(F459)))</f>
        <v/>
      </c>
    </row>
    <row r="460">
      <c r="A460" s="7" t="n"/>
      <c r="B460" s="7" t="n"/>
      <c r="C460" s="8" t="n"/>
      <c r="D460" s="8" t="n"/>
      <c r="E460" s="8" t="n"/>
      <c r="F460" s="9" t="n"/>
      <c r="G460" s="9" t="n"/>
      <c r="H460" s="10">
        <f>IF(OR(F460="",G460=""),"",(G460/1.19-F460)/(G460/1.19))</f>
        <v/>
      </c>
      <c r="I460" s="8" t="n"/>
      <c r="J460" s="8" t="n"/>
      <c r="K460" s="11">
        <f>IF($A460="","",SUMIFS(Ingresos!$F$2:$F$3001,Ingresos!$D$2:$D$3001,$A460))</f>
        <v/>
      </c>
      <c r="L460" s="11">
        <f>IF($A460="","",SUMIFS(Salidas!$E$2:$E$3001,Salidas!$B$2:$B$3001,$A460))</f>
        <v/>
      </c>
      <c r="M460" s="11">
        <f>IF($A460="","",N(J460)+K460-L460)</f>
        <v/>
      </c>
      <c r="N460" s="11">
        <f>IF(OR($A460="",I460=""),"",IF(M460&lt;=I460,"REPONER","OK"))</f>
        <v/>
      </c>
      <c r="O460" s="12">
        <f>IF($A460="","",M460*N(F460))</f>
        <v/>
      </c>
      <c r="P460" s="13">
        <f>IF($A460="","",IF(SUMPRODUCT(MAX((Ingresos!$D$2:$D$3001=$A460)*Ingresos!$A$2:$A$3001))=0,"",SUMPRODUCT(MAX((Ingresos!$D$2:$D$3001=$A460)*Ingresos!$A$2:$A$3001))))</f>
        <v/>
      </c>
      <c r="Q460" s="11">
        <f>IF($A460="","",SUMIFS(Salidas!$E$2:$E$3001,Salidas!$B$2:$B$3001,$A460,Salidas!$D$2:$D$3001,"Venta"))</f>
        <v/>
      </c>
      <c r="R460" s="14">
        <f>IF($A460="","",IF(Q460=0,"",M460/(Q460/Resumen!$C$5)))</f>
        <v/>
      </c>
      <c r="S460" s="12">
        <f>IF($A460="","",Q460*N(F460))</f>
        <v/>
      </c>
      <c r="T460" s="11">
        <f>IF($A460="","",SUMIFS(Salidas!$E$2:$E$3001,Salidas!$B$2:$B$3001,$A460,Salidas!$D$2:$D$3001,"Merma"))</f>
        <v/>
      </c>
      <c r="U460" s="12">
        <f>IF($A460="","",N(J460)*N(F460))</f>
        <v/>
      </c>
      <c r="V460" s="12">
        <f>IF(OR($A460="",G460=""),"",Q460*(G460/1.19-N(F460)))</f>
        <v/>
      </c>
    </row>
    <row r="461">
      <c r="A461" s="7" t="n"/>
      <c r="B461" s="7" t="n"/>
      <c r="C461" s="8" t="n"/>
      <c r="D461" s="8" t="n"/>
      <c r="E461" s="8" t="n"/>
      <c r="F461" s="9" t="n"/>
      <c r="G461" s="9" t="n"/>
      <c r="H461" s="10">
        <f>IF(OR(F461="",G461=""),"",(G461/1.19-F461)/(G461/1.19))</f>
        <v/>
      </c>
      <c r="I461" s="8" t="n"/>
      <c r="J461" s="8" t="n"/>
      <c r="K461" s="11">
        <f>IF($A461="","",SUMIFS(Ingresos!$F$2:$F$3001,Ingresos!$D$2:$D$3001,$A461))</f>
        <v/>
      </c>
      <c r="L461" s="11">
        <f>IF($A461="","",SUMIFS(Salidas!$E$2:$E$3001,Salidas!$B$2:$B$3001,$A461))</f>
        <v/>
      </c>
      <c r="M461" s="11">
        <f>IF($A461="","",N(J461)+K461-L461)</f>
        <v/>
      </c>
      <c r="N461" s="11">
        <f>IF(OR($A461="",I461=""),"",IF(M461&lt;=I461,"REPONER","OK"))</f>
        <v/>
      </c>
      <c r="O461" s="12">
        <f>IF($A461="","",M461*N(F461))</f>
        <v/>
      </c>
      <c r="P461" s="13">
        <f>IF($A461="","",IF(SUMPRODUCT(MAX((Ingresos!$D$2:$D$3001=$A461)*Ingresos!$A$2:$A$3001))=0,"",SUMPRODUCT(MAX((Ingresos!$D$2:$D$3001=$A461)*Ingresos!$A$2:$A$3001))))</f>
        <v/>
      </c>
      <c r="Q461" s="11">
        <f>IF($A461="","",SUMIFS(Salidas!$E$2:$E$3001,Salidas!$B$2:$B$3001,$A461,Salidas!$D$2:$D$3001,"Venta"))</f>
        <v/>
      </c>
      <c r="R461" s="14">
        <f>IF($A461="","",IF(Q461=0,"",M461/(Q461/Resumen!$C$5)))</f>
        <v/>
      </c>
      <c r="S461" s="12">
        <f>IF($A461="","",Q461*N(F461))</f>
        <v/>
      </c>
      <c r="T461" s="11">
        <f>IF($A461="","",SUMIFS(Salidas!$E$2:$E$3001,Salidas!$B$2:$B$3001,$A461,Salidas!$D$2:$D$3001,"Merma"))</f>
        <v/>
      </c>
      <c r="U461" s="12">
        <f>IF($A461="","",N(J461)*N(F461))</f>
        <v/>
      </c>
      <c r="V461" s="12">
        <f>IF(OR($A461="",G461=""),"",Q461*(G461/1.19-N(F461)))</f>
        <v/>
      </c>
    </row>
    <row r="462">
      <c r="A462" s="7" t="n"/>
      <c r="B462" s="7" t="n"/>
      <c r="C462" s="8" t="n"/>
      <c r="D462" s="8" t="n"/>
      <c r="E462" s="8" t="n"/>
      <c r="F462" s="9" t="n"/>
      <c r="G462" s="9" t="n"/>
      <c r="H462" s="10">
        <f>IF(OR(F462="",G462=""),"",(G462/1.19-F462)/(G462/1.19))</f>
        <v/>
      </c>
      <c r="I462" s="8" t="n"/>
      <c r="J462" s="8" t="n"/>
      <c r="K462" s="11">
        <f>IF($A462="","",SUMIFS(Ingresos!$F$2:$F$3001,Ingresos!$D$2:$D$3001,$A462))</f>
        <v/>
      </c>
      <c r="L462" s="11">
        <f>IF($A462="","",SUMIFS(Salidas!$E$2:$E$3001,Salidas!$B$2:$B$3001,$A462))</f>
        <v/>
      </c>
      <c r="M462" s="11">
        <f>IF($A462="","",N(J462)+K462-L462)</f>
        <v/>
      </c>
      <c r="N462" s="11">
        <f>IF(OR($A462="",I462=""),"",IF(M462&lt;=I462,"REPONER","OK"))</f>
        <v/>
      </c>
      <c r="O462" s="12">
        <f>IF($A462="","",M462*N(F462))</f>
        <v/>
      </c>
      <c r="P462" s="13">
        <f>IF($A462="","",IF(SUMPRODUCT(MAX((Ingresos!$D$2:$D$3001=$A462)*Ingresos!$A$2:$A$3001))=0,"",SUMPRODUCT(MAX((Ingresos!$D$2:$D$3001=$A462)*Ingresos!$A$2:$A$3001))))</f>
        <v/>
      </c>
      <c r="Q462" s="11">
        <f>IF($A462="","",SUMIFS(Salidas!$E$2:$E$3001,Salidas!$B$2:$B$3001,$A462,Salidas!$D$2:$D$3001,"Venta"))</f>
        <v/>
      </c>
      <c r="R462" s="14">
        <f>IF($A462="","",IF(Q462=0,"",M462/(Q462/Resumen!$C$5)))</f>
        <v/>
      </c>
      <c r="S462" s="12">
        <f>IF($A462="","",Q462*N(F462))</f>
        <v/>
      </c>
      <c r="T462" s="11">
        <f>IF($A462="","",SUMIFS(Salidas!$E$2:$E$3001,Salidas!$B$2:$B$3001,$A462,Salidas!$D$2:$D$3001,"Merma"))</f>
        <v/>
      </c>
      <c r="U462" s="12">
        <f>IF($A462="","",N(J462)*N(F462))</f>
        <v/>
      </c>
      <c r="V462" s="12">
        <f>IF(OR($A462="",G462=""),"",Q462*(G462/1.19-N(F462)))</f>
        <v/>
      </c>
    </row>
    <row r="463">
      <c r="A463" s="7" t="n"/>
      <c r="B463" s="7" t="n"/>
      <c r="C463" s="8" t="n"/>
      <c r="D463" s="8" t="n"/>
      <c r="E463" s="8" t="n"/>
      <c r="F463" s="9" t="n"/>
      <c r="G463" s="9" t="n"/>
      <c r="H463" s="10">
        <f>IF(OR(F463="",G463=""),"",(G463/1.19-F463)/(G463/1.19))</f>
        <v/>
      </c>
      <c r="I463" s="8" t="n"/>
      <c r="J463" s="8" t="n"/>
      <c r="K463" s="11">
        <f>IF($A463="","",SUMIFS(Ingresos!$F$2:$F$3001,Ingresos!$D$2:$D$3001,$A463))</f>
        <v/>
      </c>
      <c r="L463" s="11">
        <f>IF($A463="","",SUMIFS(Salidas!$E$2:$E$3001,Salidas!$B$2:$B$3001,$A463))</f>
        <v/>
      </c>
      <c r="M463" s="11">
        <f>IF($A463="","",N(J463)+K463-L463)</f>
        <v/>
      </c>
      <c r="N463" s="11">
        <f>IF(OR($A463="",I463=""),"",IF(M463&lt;=I463,"REPONER","OK"))</f>
        <v/>
      </c>
      <c r="O463" s="12">
        <f>IF($A463="","",M463*N(F463))</f>
        <v/>
      </c>
      <c r="P463" s="13">
        <f>IF($A463="","",IF(SUMPRODUCT(MAX((Ingresos!$D$2:$D$3001=$A463)*Ingresos!$A$2:$A$3001))=0,"",SUMPRODUCT(MAX((Ingresos!$D$2:$D$3001=$A463)*Ingresos!$A$2:$A$3001))))</f>
        <v/>
      </c>
      <c r="Q463" s="11">
        <f>IF($A463="","",SUMIFS(Salidas!$E$2:$E$3001,Salidas!$B$2:$B$3001,$A463,Salidas!$D$2:$D$3001,"Venta"))</f>
        <v/>
      </c>
      <c r="R463" s="14">
        <f>IF($A463="","",IF(Q463=0,"",M463/(Q463/Resumen!$C$5)))</f>
        <v/>
      </c>
      <c r="S463" s="12">
        <f>IF($A463="","",Q463*N(F463))</f>
        <v/>
      </c>
      <c r="T463" s="11">
        <f>IF($A463="","",SUMIFS(Salidas!$E$2:$E$3001,Salidas!$B$2:$B$3001,$A463,Salidas!$D$2:$D$3001,"Merma"))</f>
        <v/>
      </c>
      <c r="U463" s="12">
        <f>IF($A463="","",N(J463)*N(F463))</f>
        <v/>
      </c>
      <c r="V463" s="12">
        <f>IF(OR($A463="",G463=""),"",Q463*(G463/1.19-N(F463)))</f>
        <v/>
      </c>
    </row>
    <row r="464">
      <c r="A464" s="7" t="n"/>
      <c r="B464" s="7" t="n"/>
      <c r="C464" s="8" t="n"/>
      <c r="D464" s="8" t="n"/>
      <c r="E464" s="8" t="n"/>
      <c r="F464" s="9" t="n"/>
      <c r="G464" s="9" t="n"/>
      <c r="H464" s="10">
        <f>IF(OR(F464="",G464=""),"",(G464/1.19-F464)/(G464/1.19))</f>
        <v/>
      </c>
      <c r="I464" s="8" t="n"/>
      <c r="J464" s="8" t="n"/>
      <c r="K464" s="11">
        <f>IF($A464="","",SUMIFS(Ingresos!$F$2:$F$3001,Ingresos!$D$2:$D$3001,$A464))</f>
        <v/>
      </c>
      <c r="L464" s="11">
        <f>IF($A464="","",SUMIFS(Salidas!$E$2:$E$3001,Salidas!$B$2:$B$3001,$A464))</f>
        <v/>
      </c>
      <c r="M464" s="11">
        <f>IF($A464="","",N(J464)+K464-L464)</f>
        <v/>
      </c>
      <c r="N464" s="11">
        <f>IF(OR($A464="",I464=""),"",IF(M464&lt;=I464,"REPONER","OK"))</f>
        <v/>
      </c>
      <c r="O464" s="12">
        <f>IF($A464="","",M464*N(F464))</f>
        <v/>
      </c>
      <c r="P464" s="13">
        <f>IF($A464="","",IF(SUMPRODUCT(MAX((Ingresos!$D$2:$D$3001=$A464)*Ingresos!$A$2:$A$3001))=0,"",SUMPRODUCT(MAX((Ingresos!$D$2:$D$3001=$A464)*Ingresos!$A$2:$A$3001))))</f>
        <v/>
      </c>
      <c r="Q464" s="11">
        <f>IF($A464="","",SUMIFS(Salidas!$E$2:$E$3001,Salidas!$B$2:$B$3001,$A464,Salidas!$D$2:$D$3001,"Venta"))</f>
        <v/>
      </c>
      <c r="R464" s="14">
        <f>IF($A464="","",IF(Q464=0,"",M464/(Q464/Resumen!$C$5)))</f>
        <v/>
      </c>
      <c r="S464" s="12">
        <f>IF($A464="","",Q464*N(F464))</f>
        <v/>
      </c>
      <c r="T464" s="11">
        <f>IF($A464="","",SUMIFS(Salidas!$E$2:$E$3001,Salidas!$B$2:$B$3001,$A464,Salidas!$D$2:$D$3001,"Merma"))</f>
        <v/>
      </c>
      <c r="U464" s="12">
        <f>IF($A464="","",N(J464)*N(F464))</f>
        <v/>
      </c>
      <c r="V464" s="12">
        <f>IF(OR($A464="",G464=""),"",Q464*(G464/1.19-N(F464)))</f>
        <v/>
      </c>
    </row>
    <row r="465">
      <c r="A465" s="7" t="n"/>
      <c r="B465" s="7" t="n"/>
      <c r="C465" s="8" t="n"/>
      <c r="D465" s="8" t="n"/>
      <c r="E465" s="8" t="n"/>
      <c r="F465" s="9" t="n"/>
      <c r="G465" s="9" t="n"/>
      <c r="H465" s="10">
        <f>IF(OR(F465="",G465=""),"",(G465/1.19-F465)/(G465/1.19))</f>
        <v/>
      </c>
      <c r="I465" s="8" t="n"/>
      <c r="J465" s="8" t="n"/>
      <c r="K465" s="11">
        <f>IF($A465="","",SUMIFS(Ingresos!$F$2:$F$3001,Ingresos!$D$2:$D$3001,$A465))</f>
        <v/>
      </c>
      <c r="L465" s="11">
        <f>IF($A465="","",SUMIFS(Salidas!$E$2:$E$3001,Salidas!$B$2:$B$3001,$A465))</f>
        <v/>
      </c>
      <c r="M465" s="11">
        <f>IF($A465="","",N(J465)+K465-L465)</f>
        <v/>
      </c>
      <c r="N465" s="11">
        <f>IF(OR($A465="",I465=""),"",IF(M465&lt;=I465,"REPONER","OK"))</f>
        <v/>
      </c>
      <c r="O465" s="12">
        <f>IF($A465="","",M465*N(F465))</f>
        <v/>
      </c>
      <c r="P465" s="13">
        <f>IF($A465="","",IF(SUMPRODUCT(MAX((Ingresos!$D$2:$D$3001=$A465)*Ingresos!$A$2:$A$3001))=0,"",SUMPRODUCT(MAX((Ingresos!$D$2:$D$3001=$A465)*Ingresos!$A$2:$A$3001))))</f>
        <v/>
      </c>
      <c r="Q465" s="11">
        <f>IF($A465="","",SUMIFS(Salidas!$E$2:$E$3001,Salidas!$B$2:$B$3001,$A465,Salidas!$D$2:$D$3001,"Venta"))</f>
        <v/>
      </c>
      <c r="R465" s="14">
        <f>IF($A465="","",IF(Q465=0,"",M465/(Q465/Resumen!$C$5)))</f>
        <v/>
      </c>
      <c r="S465" s="12">
        <f>IF($A465="","",Q465*N(F465))</f>
        <v/>
      </c>
      <c r="T465" s="11">
        <f>IF($A465="","",SUMIFS(Salidas!$E$2:$E$3001,Salidas!$B$2:$B$3001,$A465,Salidas!$D$2:$D$3001,"Merma"))</f>
        <v/>
      </c>
      <c r="U465" s="12">
        <f>IF($A465="","",N(J465)*N(F465))</f>
        <v/>
      </c>
      <c r="V465" s="12">
        <f>IF(OR($A465="",G465=""),"",Q465*(G465/1.19-N(F465)))</f>
        <v/>
      </c>
    </row>
    <row r="466">
      <c r="A466" s="7" t="n"/>
      <c r="B466" s="7" t="n"/>
      <c r="C466" s="8" t="n"/>
      <c r="D466" s="8" t="n"/>
      <c r="E466" s="8" t="n"/>
      <c r="F466" s="9" t="n"/>
      <c r="G466" s="9" t="n"/>
      <c r="H466" s="10">
        <f>IF(OR(F466="",G466=""),"",(G466/1.19-F466)/(G466/1.19))</f>
        <v/>
      </c>
      <c r="I466" s="8" t="n"/>
      <c r="J466" s="8" t="n"/>
      <c r="K466" s="11">
        <f>IF($A466="","",SUMIFS(Ingresos!$F$2:$F$3001,Ingresos!$D$2:$D$3001,$A466))</f>
        <v/>
      </c>
      <c r="L466" s="11">
        <f>IF($A466="","",SUMIFS(Salidas!$E$2:$E$3001,Salidas!$B$2:$B$3001,$A466))</f>
        <v/>
      </c>
      <c r="M466" s="11">
        <f>IF($A466="","",N(J466)+K466-L466)</f>
        <v/>
      </c>
      <c r="N466" s="11">
        <f>IF(OR($A466="",I466=""),"",IF(M466&lt;=I466,"REPONER","OK"))</f>
        <v/>
      </c>
      <c r="O466" s="12">
        <f>IF($A466="","",M466*N(F466))</f>
        <v/>
      </c>
      <c r="P466" s="13">
        <f>IF($A466="","",IF(SUMPRODUCT(MAX((Ingresos!$D$2:$D$3001=$A466)*Ingresos!$A$2:$A$3001))=0,"",SUMPRODUCT(MAX((Ingresos!$D$2:$D$3001=$A466)*Ingresos!$A$2:$A$3001))))</f>
        <v/>
      </c>
      <c r="Q466" s="11">
        <f>IF($A466="","",SUMIFS(Salidas!$E$2:$E$3001,Salidas!$B$2:$B$3001,$A466,Salidas!$D$2:$D$3001,"Venta"))</f>
        <v/>
      </c>
      <c r="R466" s="14">
        <f>IF($A466="","",IF(Q466=0,"",M466/(Q466/Resumen!$C$5)))</f>
        <v/>
      </c>
      <c r="S466" s="12">
        <f>IF($A466="","",Q466*N(F466))</f>
        <v/>
      </c>
      <c r="T466" s="11">
        <f>IF($A466="","",SUMIFS(Salidas!$E$2:$E$3001,Salidas!$B$2:$B$3001,$A466,Salidas!$D$2:$D$3001,"Merma"))</f>
        <v/>
      </c>
      <c r="U466" s="12">
        <f>IF($A466="","",N(J466)*N(F466))</f>
        <v/>
      </c>
      <c r="V466" s="12">
        <f>IF(OR($A466="",G466=""),"",Q466*(G466/1.19-N(F466)))</f>
        <v/>
      </c>
    </row>
    <row r="467">
      <c r="A467" s="7" t="n"/>
      <c r="B467" s="7" t="n"/>
      <c r="C467" s="8" t="n"/>
      <c r="D467" s="8" t="n"/>
      <c r="E467" s="8" t="n"/>
      <c r="F467" s="9" t="n"/>
      <c r="G467" s="9" t="n"/>
      <c r="H467" s="10">
        <f>IF(OR(F467="",G467=""),"",(G467/1.19-F467)/(G467/1.19))</f>
        <v/>
      </c>
      <c r="I467" s="8" t="n"/>
      <c r="J467" s="8" t="n"/>
      <c r="K467" s="11">
        <f>IF($A467="","",SUMIFS(Ingresos!$F$2:$F$3001,Ingresos!$D$2:$D$3001,$A467))</f>
        <v/>
      </c>
      <c r="L467" s="11">
        <f>IF($A467="","",SUMIFS(Salidas!$E$2:$E$3001,Salidas!$B$2:$B$3001,$A467))</f>
        <v/>
      </c>
      <c r="M467" s="11">
        <f>IF($A467="","",N(J467)+K467-L467)</f>
        <v/>
      </c>
      <c r="N467" s="11">
        <f>IF(OR($A467="",I467=""),"",IF(M467&lt;=I467,"REPONER","OK"))</f>
        <v/>
      </c>
      <c r="O467" s="12">
        <f>IF($A467="","",M467*N(F467))</f>
        <v/>
      </c>
      <c r="P467" s="13">
        <f>IF($A467="","",IF(SUMPRODUCT(MAX((Ingresos!$D$2:$D$3001=$A467)*Ingresos!$A$2:$A$3001))=0,"",SUMPRODUCT(MAX((Ingresos!$D$2:$D$3001=$A467)*Ingresos!$A$2:$A$3001))))</f>
        <v/>
      </c>
      <c r="Q467" s="11">
        <f>IF($A467="","",SUMIFS(Salidas!$E$2:$E$3001,Salidas!$B$2:$B$3001,$A467,Salidas!$D$2:$D$3001,"Venta"))</f>
        <v/>
      </c>
      <c r="R467" s="14">
        <f>IF($A467="","",IF(Q467=0,"",M467/(Q467/Resumen!$C$5)))</f>
        <v/>
      </c>
      <c r="S467" s="12">
        <f>IF($A467="","",Q467*N(F467))</f>
        <v/>
      </c>
      <c r="T467" s="11">
        <f>IF($A467="","",SUMIFS(Salidas!$E$2:$E$3001,Salidas!$B$2:$B$3001,$A467,Salidas!$D$2:$D$3001,"Merma"))</f>
        <v/>
      </c>
      <c r="U467" s="12">
        <f>IF($A467="","",N(J467)*N(F467))</f>
        <v/>
      </c>
      <c r="V467" s="12">
        <f>IF(OR($A467="",G467=""),"",Q467*(G467/1.19-N(F467)))</f>
        <v/>
      </c>
    </row>
    <row r="468">
      <c r="A468" s="7" t="n"/>
      <c r="B468" s="7" t="n"/>
      <c r="C468" s="8" t="n"/>
      <c r="D468" s="8" t="n"/>
      <c r="E468" s="8" t="n"/>
      <c r="F468" s="9" t="n"/>
      <c r="G468" s="9" t="n"/>
      <c r="H468" s="10">
        <f>IF(OR(F468="",G468=""),"",(G468/1.19-F468)/(G468/1.19))</f>
        <v/>
      </c>
      <c r="I468" s="8" t="n"/>
      <c r="J468" s="8" t="n"/>
      <c r="K468" s="11">
        <f>IF($A468="","",SUMIFS(Ingresos!$F$2:$F$3001,Ingresos!$D$2:$D$3001,$A468))</f>
        <v/>
      </c>
      <c r="L468" s="11">
        <f>IF($A468="","",SUMIFS(Salidas!$E$2:$E$3001,Salidas!$B$2:$B$3001,$A468))</f>
        <v/>
      </c>
      <c r="M468" s="11">
        <f>IF($A468="","",N(J468)+K468-L468)</f>
        <v/>
      </c>
      <c r="N468" s="11">
        <f>IF(OR($A468="",I468=""),"",IF(M468&lt;=I468,"REPONER","OK"))</f>
        <v/>
      </c>
      <c r="O468" s="12">
        <f>IF($A468="","",M468*N(F468))</f>
        <v/>
      </c>
      <c r="P468" s="13">
        <f>IF($A468="","",IF(SUMPRODUCT(MAX((Ingresos!$D$2:$D$3001=$A468)*Ingresos!$A$2:$A$3001))=0,"",SUMPRODUCT(MAX((Ingresos!$D$2:$D$3001=$A468)*Ingresos!$A$2:$A$3001))))</f>
        <v/>
      </c>
      <c r="Q468" s="11">
        <f>IF($A468="","",SUMIFS(Salidas!$E$2:$E$3001,Salidas!$B$2:$B$3001,$A468,Salidas!$D$2:$D$3001,"Venta"))</f>
        <v/>
      </c>
      <c r="R468" s="14">
        <f>IF($A468="","",IF(Q468=0,"",M468/(Q468/Resumen!$C$5)))</f>
        <v/>
      </c>
      <c r="S468" s="12">
        <f>IF($A468="","",Q468*N(F468))</f>
        <v/>
      </c>
      <c r="T468" s="11">
        <f>IF($A468="","",SUMIFS(Salidas!$E$2:$E$3001,Salidas!$B$2:$B$3001,$A468,Salidas!$D$2:$D$3001,"Merma"))</f>
        <v/>
      </c>
      <c r="U468" s="12">
        <f>IF($A468="","",N(J468)*N(F468))</f>
        <v/>
      </c>
      <c r="V468" s="12">
        <f>IF(OR($A468="",G468=""),"",Q468*(G468/1.19-N(F468)))</f>
        <v/>
      </c>
    </row>
    <row r="469">
      <c r="A469" s="7" t="n"/>
      <c r="B469" s="7" t="n"/>
      <c r="C469" s="8" t="n"/>
      <c r="D469" s="8" t="n"/>
      <c r="E469" s="8" t="n"/>
      <c r="F469" s="9" t="n"/>
      <c r="G469" s="9" t="n"/>
      <c r="H469" s="10">
        <f>IF(OR(F469="",G469=""),"",(G469/1.19-F469)/(G469/1.19))</f>
        <v/>
      </c>
      <c r="I469" s="8" t="n"/>
      <c r="J469" s="8" t="n"/>
      <c r="K469" s="11">
        <f>IF($A469="","",SUMIFS(Ingresos!$F$2:$F$3001,Ingresos!$D$2:$D$3001,$A469))</f>
        <v/>
      </c>
      <c r="L469" s="11">
        <f>IF($A469="","",SUMIFS(Salidas!$E$2:$E$3001,Salidas!$B$2:$B$3001,$A469))</f>
        <v/>
      </c>
      <c r="M469" s="11">
        <f>IF($A469="","",N(J469)+K469-L469)</f>
        <v/>
      </c>
      <c r="N469" s="11">
        <f>IF(OR($A469="",I469=""),"",IF(M469&lt;=I469,"REPONER","OK"))</f>
        <v/>
      </c>
      <c r="O469" s="12">
        <f>IF($A469="","",M469*N(F469))</f>
        <v/>
      </c>
      <c r="P469" s="13">
        <f>IF($A469="","",IF(SUMPRODUCT(MAX((Ingresos!$D$2:$D$3001=$A469)*Ingresos!$A$2:$A$3001))=0,"",SUMPRODUCT(MAX((Ingresos!$D$2:$D$3001=$A469)*Ingresos!$A$2:$A$3001))))</f>
        <v/>
      </c>
      <c r="Q469" s="11">
        <f>IF($A469="","",SUMIFS(Salidas!$E$2:$E$3001,Salidas!$B$2:$B$3001,$A469,Salidas!$D$2:$D$3001,"Venta"))</f>
        <v/>
      </c>
      <c r="R469" s="14">
        <f>IF($A469="","",IF(Q469=0,"",M469/(Q469/Resumen!$C$5)))</f>
        <v/>
      </c>
      <c r="S469" s="12">
        <f>IF($A469="","",Q469*N(F469))</f>
        <v/>
      </c>
      <c r="T469" s="11">
        <f>IF($A469="","",SUMIFS(Salidas!$E$2:$E$3001,Salidas!$B$2:$B$3001,$A469,Salidas!$D$2:$D$3001,"Merma"))</f>
        <v/>
      </c>
      <c r="U469" s="12">
        <f>IF($A469="","",N(J469)*N(F469))</f>
        <v/>
      </c>
      <c r="V469" s="12">
        <f>IF(OR($A469="",G469=""),"",Q469*(G469/1.19-N(F469)))</f>
        <v/>
      </c>
    </row>
    <row r="470">
      <c r="A470" s="7" t="n"/>
      <c r="B470" s="7" t="n"/>
      <c r="C470" s="8" t="n"/>
      <c r="D470" s="8" t="n"/>
      <c r="E470" s="8" t="n"/>
      <c r="F470" s="9" t="n"/>
      <c r="G470" s="9" t="n"/>
      <c r="H470" s="10">
        <f>IF(OR(F470="",G470=""),"",(G470/1.19-F470)/(G470/1.19))</f>
        <v/>
      </c>
      <c r="I470" s="8" t="n"/>
      <c r="J470" s="8" t="n"/>
      <c r="K470" s="11">
        <f>IF($A470="","",SUMIFS(Ingresos!$F$2:$F$3001,Ingresos!$D$2:$D$3001,$A470))</f>
        <v/>
      </c>
      <c r="L470" s="11">
        <f>IF($A470="","",SUMIFS(Salidas!$E$2:$E$3001,Salidas!$B$2:$B$3001,$A470))</f>
        <v/>
      </c>
      <c r="M470" s="11">
        <f>IF($A470="","",N(J470)+K470-L470)</f>
        <v/>
      </c>
      <c r="N470" s="11">
        <f>IF(OR($A470="",I470=""),"",IF(M470&lt;=I470,"REPONER","OK"))</f>
        <v/>
      </c>
      <c r="O470" s="12">
        <f>IF($A470="","",M470*N(F470))</f>
        <v/>
      </c>
      <c r="P470" s="13">
        <f>IF($A470="","",IF(SUMPRODUCT(MAX((Ingresos!$D$2:$D$3001=$A470)*Ingresos!$A$2:$A$3001))=0,"",SUMPRODUCT(MAX((Ingresos!$D$2:$D$3001=$A470)*Ingresos!$A$2:$A$3001))))</f>
        <v/>
      </c>
      <c r="Q470" s="11">
        <f>IF($A470="","",SUMIFS(Salidas!$E$2:$E$3001,Salidas!$B$2:$B$3001,$A470,Salidas!$D$2:$D$3001,"Venta"))</f>
        <v/>
      </c>
      <c r="R470" s="14">
        <f>IF($A470="","",IF(Q470=0,"",M470/(Q470/Resumen!$C$5)))</f>
        <v/>
      </c>
      <c r="S470" s="12">
        <f>IF($A470="","",Q470*N(F470))</f>
        <v/>
      </c>
      <c r="T470" s="11">
        <f>IF($A470="","",SUMIFS(Salidas!$E$2:$E$3001,Salidas!$B$2:$B$3001,$A470,Salidas!$D$2:$D$3001,"Merma"))</f>
        <v/>
      </c>
      <c r="U470" s="12">
        <f>IF($A470="","",N(J470)*N(F470))</f>
        <v/>
      </c>
      <c r="V470" s="12">
        <f>IF(OR($A470="",G470=""),"",Q470*(G470/1.19-N(F470)))</f>
        <v/>
      </c>
    </row>
    <row r="471">
      <c r="A471" s="7" t="n"/>
      <c r="B471" s="7" t="n"/>
      <c r="C471" s="8" t="n"/>
      <c r="D471" s="8" t="n"/>
      <c r="E471" s="8" t="n"/>
      <c r="F471" s="9" t="n"/>
      <c r="G471" s="9" t="n"/>
      <c r="H471" s="10">
        <f>IF(OR(F471="",G471=""),"",(G471/1.19-F471)/(G471/1.19))</f>
        <v/>
      </c>
      <c r="I471" s="8" t="n"/>
      <c r="J471" s="8" t="n"/>
      <c r="K471" s="11">
        <f>IF($A471="","",SUMIFS(Ingresos!$F$2:$F$3001,Ingresos!$D$2:$D$3001,$A471))</f>
        <v/>
      </c>
      <c r="L471" s="11">
        <f>IF($A471="","",SUMIFS(Salidas!$E$2:$E$3001,Salidas!$B$2:$B$3001,$A471))</f>
        <v/>
      </c>
      <c r="M471" s="11">
        <f>IF($A471="","",N(J471)+K471-L471)</f>
        <v/>
      </c>
      <c r="N471" s="11">
        <f>IF(OR($A471="",I471=""),"",IF(M471&lt;=I471,"REPONER","OK"))</f>
        <v/>
      </c>
      <c r="O471" s="12">
        <f>IF($A471="","",M471*N(F471))</f>
        <v/>
      </c>
      <c r="P471" s="13">
        <f>IF($A471="","",IF(SUMPRODUCT(MAX((Ingresos!$D$2:$D$3001=$A471)*Ingresos!$A$2:$A$3001))=0,"",SUMPRODUCT(MAX((Ingresos!$D$2:$D$3001=$A471)*Ingresos!$A$2:$A$3001))))</f>
        <v/>
      </c>
      <c r="Q471" s="11">
        <f>IF($A471="","",SUMIFS(Salidas!$E$2:$E$3001,Salidas!$B$2:$B$3001,$A471,Salidas!$D$2:$D$3001,"Venta"))</f>
        <v/>
      </c>
      <c r="R471" s="14">
        <f>IF($A471="","",IF(Q471=0,"",M471/(Q471/Resumen!$C$5)))</f>
        <v/>
      </c>
      <c r="S471" s="12">
        <f>IF($A471="","",Q471*N(F471))</f>
        <v/>
      </c>
      <c r="T471" s="11">
        <f>IF($A471="","",SUMIFS(Salidas!$E$2:$E$3001,Salidas!$B$2:$B$3001,$A471,Salidas!$D$2:$D$3001,"Merma"))</f>
        <v/>
      </c>
      <c r="U471" s="12">
        <f>IF($A471="","",N(J471)*N(F471))</f>
        <v/>
      </c>
      <c r="V471" s="12">
        <f>IF(OR($A471="",G471=""),"",Q471*(G471/1.19-N(F471)))</f>
        <v/>
      </c>
    </row>
    <row r="472">
      <c r="A472" s="7" t="n"/>
      <c r="B472" s="7" t="n"/>
      <c r="C472" s="8" t="n"/>
      <c r="D472" s="8" t="n"/>
      <c r="E472" s="8" t="n"/>
      <c r="F472" s="9" t="n"/>
      <c r="G472" s="9" t="n"/>
      <c r="H472" s="10">
        <f>IF(OR(F472="",G472=""),"",(G472/1.19-F472)/(G472/1.19))</f>
        <v/>
      </c>
      <c r="I472" s="8" t="n"/>
      <c r="J472" s="8" t="n"/>
      <c r="K472" s="11">
        <f>IF($A472="","",SUMIFS(Ingresos!$F$2:$F$3001,Ingresos!$D$2:$D$3001,$A472))</f>
        <v/>
      </c>
      <c r="L472" s="11">
        <f>IF($A472="","",SUMIFS(Salidas!$E$2:$E$3001,Salidas!$B$2:$B$3001,$A472))</f>
        <v/>
      </c>
      <c r="M472" s="11">
        <f>IF($A472="","",N(J472)+K472-L472)</f>
        <v/>
      </c>
      <c r="N472" s="11">
        <f>IF(OR($A472="",I472=""),"",IF(M472&lt;=I472,"REPONER","OK"))</f>
        <v/>
      </c>
      <c r="O472" s="12">
        <f>IF($A472="","",M472*N(F472))</f>
        <v/>
      </c>
      <c r="P472" s="13">
        <f>IF($A472="","",IF(SUMPRODUCT(MAX((Ingresos!$D$2:$D$3001=$A472)*Ingresos!$A$2:$A$3001))=0,"",SUMPRODUCT(MAX((Ingresos!$D$2:$D$3001=$A472)*Ingresos!$A$2:$A$3001))))</f>
        <v/>
      </c>
      <c r="Q472" s="11">
        <f>IF($A472="","",SUMIFS(Salidas!$E$2:$E$3001,Salidas!$B$2:$B$3001,$A472,Salidas!$D$2:$D$3001,"Venta"))</f>
        <v/>
      </c>
      <c r="R472" s="14">
        <f>IF($A472="","",IF(Q472=0,"",M472/(Q472/Resumen!$C$5)))</f>
        <v/>
      </c>
      <c r="S472" s="12">
        <f>IF($A472="","",Q472*N(F472))</f>
        <v/>
      </c>
      <c r="T472" s="11">
        <f>IF($A472="","",SUMIFS(Salidas!$E$2:$E$3001,Salidas!$B$2:$B$3001,$A472,Salidas!$D$2:$D$3001,"Merma"))</f>
        <v/>
      </c>
      <c r="U472" s="12">
        <f>IF($A472="","",N(J472)*N(F472))</f>
        <v/>
      </c>
      <c r="V472" s="12">
        <f>IF(OR($A472="",G472=""),"",Q472*(G472/1.19-N(F472)))</f>
        <v/>
      </c>
    </row>
    <row r="473">
      <c r="A473" s="7" t="n"/>
      <c r="B473" s="7" t="n"/>
      <c r="C473" s="8" t="n"/>
      <c r="D473" s="8" t="n"/>
      <c r="E473" s="8" t="n"/>
      <c r="F473" s="9" t="n"/>
      <c r="G473" s="9" t="n"/>
      <c r="H473" s="10">
        <f>IF(OR(F473="",G473=""),"",(G473/1.19-F473)/(G473/1.19))</f>
        <v/>
      </c>
      <c r="I473" s="8" t="n"/>
      <c r="J473" s="8" t="n"/>
      <c r="K473" s="11">
        <f>IF($A473="","",SUMIFS(Ingresos!$F$2:$F$3001,Ingresos!$D$2:$D$3001,$A473))</f>
        <v/>
      </c>
      <c r="L473" s="11">
        <f>IF($A473="","",SUMIFS(Salidas!$E$2:$E$3001,Salidas!$B$2:$B$3001,$A473))</f>
        <v/>
      </c>
      <c r="M473" s="11">
        <f>IF($A473="","",N(J473)+K473-L473)</f>
        <v/>
      </c>
      <c r="N473" s="11">
        <f>IF(OR($A473="",I473=""),"",IF(M473&lt;=I473,"REPONER","OK"))</f>
        <v/>
      </c>
      <c r="O473" s="12">
        <f>IF($A473="","",M473*N(F473))</f>
        <v/>
      </c>
      <c r="P473" s="13">
        <f>IF($A473="","",IF(SUMPRODUCT(MAX((Ingresos!$D$2:$D$3001=$A473)*Ingresos!$A$2:$A$3001))=0,"",SUMPRODUCT(MAX((Ingresos!$D$2:$D$3001=$A473)*Ingresos!$A$2:$A$3001))))</f>
        <v/>
      </c>
      <c r="Q473" s="11">
        <f>IF($A473="","",SUMIFS(Salidas!$E$2:$E$3001,Salidas!$B$2:$B$3001,$A473,Salidas!$D$2:$D$3001,"Venta"))</f>
        <v/>
      </c>
      <c r="R473" s="14">
        <f>IF($A473="","",IF(Q473=0,"",M473/(Q473/Resumen!$C$5)))</f>
        <v/>
      </c>
      <c r="S473" s="12">
        <f>IF($A473="","",Q473*N(F473))</f>
        <v/>
      </c>
      <c r="T473" s="11">
        <f>IF($A473="","",SUMIFS(Salidas!$E$2:$E$3001,Salidas!$B$2:$B$3001,$A473,Salidas!$D$2:$D$3001,"Merma"))</f>
        <v/>
      </c>
      <c r="U473" s="12">
        <f>IF($A473="","",N(J473)*N(F473))</f>
        <v/>
      </c>
      <c r="V473" s="12">
        <f>IF(OR($A473="",G473=""),"",Q473*(G473/1.19-N(F473)))</f>
        <v/>
      </c>
    </row>
    <row r="474">
      <c r="A474" s="7" t="n"/>
      <c r="B474" s="7" t="n"/>
      <c r="C474" s="8" t="n"/>
      <c r="D474" s="8" t="n"/>
      <c r="E474" s="8" t="n"/>
      <c r="F474" s="9" t="n"/>
      <c r="G474" s="9" t="n"/>
      <c r="H474" s="10">
        <f>IF(OR(F474="",G474=""),"",(G474/1.19-F474)/(G474/1.19))</f>
        <v/>
      </c>
      <c r="I474" s="8" t="n"/>
      <c r="J474" s="8" t="n"/>
      <c r="K474" s="11">
        <f>IF($A474="","",SUMIFS(Ingresos!$F$2:$F$3001,Ingresos!$D$2:$D$3001,$A474))</f>
        <v/>
      </c>
      <c r="L474" s="11">
        <f>IF($A474="","",SUMIFS(Salidas!$E$2:$E$3001,Salidas!$B$2:$B$3001,$A474))</f>
        <v/>
      </c>
      <c r="M474" s="11">
        <f>IF($A474="","",N(J474)+K474-L474)</f>
        <v/>
      </c>
      <c r="N474" s="11">
        <f>IF(OR($A474="",I474=""),"",IF(M474&lt;=I474,"REPONER","OK"))</f>
        <v/>
      </c>
      <c r="O474" s="12">
        <f>IF($A474="","",M474*N(F474))</f>
        <v/>
      </c>
      <c r="P474" s="13">
        <f>IF($A474="","",IF(SUMPRODUCT(MAX((Ingresos!$D$2:$D$3001=$A474)*Ingresos!$A$2:$A$3001))=0,"",SUMPRODUCT(MAX((Ingresos!$D$2:$D$3001=$A474)*Ingresos!$A$2:$A$3001))))</f>
        <v/>
      </c>
      <c r="Q474" s="11">
        <f>IF($A474="","",SUMIFS(Salidas!$E$2:$E$3001,Salidas!$B$2:$B$3001,$A474,Salidas!$D$2:$D$3001,"Venta"))</f>
        <v/>
      </c>
      <c r="R474" s="14">
        <f>IF($A474="","",IF(Q474=0,"",M474/(Q474/Resumen!$C$5)))</f>
        <v/>
      </c>
      <c r="S474" s="12">
        <f>IF($A474="","",Q474*N(F474))</f>
        <v/>
      </c>
      <c r="T474" s="11">
        <f>IF($A474="","",SUMIFS(Salidas!$E$2:$E$3001,Salidas!$B$2:$B$3001,$A474,Salidas!$D$2:$D$3001,"Merma"))</f>
        <v/>
      </c>
      <c r="U474" s="12">
        <f>IF($A474="","",N(J474)*N(F474))</f>
        <v/>
      </c>
      <c r="V474" s="12">
        <f>IF(OR($A474="",G474=""),"",Q474*(G474/1.19-N(F474)))</f>
        <v/>
      </c>
    </row>
    <row r="475">
      <c r="A475" s="7" t="n"/>
      <c r="B475" s="7" t="n"/>
      <c r="C475" s="8" t="n"/>
      <c r="D475" s="8" t="n"/>
      <c r="E475" s="8" t="n"/>
      <c r="F475" s="9" t="n"/>
      <c r="G475" s="9" t="n"/>
      <c r="H475" s="10">
        <f>IF(OR(F475="",G475=""),"",(G475/1.19-F475)/(G475/1.19))</f>
        <v/>
      </c>
      <c r="I475" s="8" t="n"/>
      <c r="J475" s="8" t="n"/>
      <c r="K475" s="11">
        <f>IF($A475="","",SUMIFS(Ingresos!$F$2:$F$3001,Ingresos!$D$2:$D$3001,$A475))</f>
        <v/>
      </c>
      <c r="L475" s="11">
        <f>IF($A475="","",SUMIFS(Salidas!$E$2:$E$3001,Salidas!$B$2:$B$3001,$A475))</f>
        <v/>
      </c>
      <c r="M475" s="11">
        <f>IF($A475="","",N(J475)+K475-L475)</f>
        <v/>
      </c>
      <c r="N475" s="11">
        <f>IF(OR($A475="",I475=""),"",IF(M475&lt;=I475,"REPONER","OK"))</f>
        <v/>
      </c>
      <c r="O475" s="12">
        <f>IF($A475="","",M475*N(F475))</f>
        <v/>
      </c>
      <c r="P475" s="13">
        <f>IF($A475="","",IF(SUMPRODUCT(MAX((Ingresos!$D$2:$D$3001=$A475)*Ingresos!$A$2:$A$3001))=0,"",SUMPRODUCT(MAX((Ingresos!$D$2:$D$3001=$A475)*Ingresos!$A$2:$A$3001))))</f>
        <v/>
      </c>
      <c r="Q475" s="11">
        <f>IF($A475="","",SUMIFS(Salidas!$E$2:$E$3001,Salidas!$B$2:$B$3001,$A475,Salidas!$D$2:$D$3001,"Venta"))</f>
        <v/>
      </c>
      <c r="R475" s="14">
        <f>IF($A475="","",IF(Q475=0,"",M475/(Q475/Resumen!$C$5)))</f>
        <v/>
      </c>
      <c r="S475" s="12">
        <f>IF($A475="","",Q475*N(F475))</f>
        <v/>
      </c>
      <c r="T475" s="11">
        <f>IF($A475="","",SUMIFS(Salidas!$E$2:$E$3001,Salidas!$B$2:$B$3001,$A475,Salidas!$D$2:$D$3001,"Merma"))</f>
        <v/>
      </c>
      <c r="U475" s="12">
        <f>IF($A475="","",N(J475)*N(F475))</f>
        <v/>
      </c>
      <c r="V475" s="12">
        <f>IF(OR($A475="",G475=""),"",Q475*(G475/1.19-N(F475)))</f>
        <v/>
      </c>
    </row>
    <row r="476">
      <c r="A476" s="7" t="n"/>
      <c r="B476" s="7" t="n"/>
      <c r="C476" s="8" t="n"/>
      <c r="D476" s="8" t="n"/>
      <c r="E476" s="8" t="n"/>
      <c r="F476" s="9" t="n"/>
      <c r="G476" s="9" t="n"/>
      <c r="H476" s="10">
        <f>IF(OR(F476="",G476=""),"",(G476/1.19-F476)/(G476/1.19))</f>
        <v/>
      </c>
      <c r="I476" s="8" t="n"/>
      <c r="J476" s="8" t="n"/>
      <c r="K476" s="11">
        <f>IF($A476="","",SUMIFS(Ingresos!$F$2:$F$3001,Ingresos!$D$2:$D$3001,$A476))</f>
        <v/>
      </c>
      <c r="L476" s="11">
        <f>IF($A476="","",SUMIFS(Salidas!$E$2:$E$3001,Salidas!$B$2:$B$3001,$A476))</f>
        <v/>
      </c>
      <c r="M476" s="11">
        <f>IF($A476="","",N(J476)+K476-L476)</f>
        <v/>
      </c>
      <c r="N476" s="11">
        <f>IF(OR($A476="",I476=""),"",IF(M476&lt;=I476,"REPONER","OK"))</f>
        <v/>
      </c>
      <c r="O476" s="12">
        <f>IF($A476="","",M476*N(F476))</f>
        <v/>
      </c>
      <c r="P476" s="13">
        <f>IF($A476="","",IF(SUMPRODUCT(MAX((Ingresos!$D$2:$D$3001=$A476)*Ingresos!$A$2:$A$3001))=0,"",SUMPRODUCT(MAX((Ingresos!$D$2:$D$3001=$A476)*Ingresos!$A$2:$A$3001))))</f>
        <v/>
      </c>
      <c r="Q476" s="11">
        <f>IF($A476="","",SUMIFS(Salidas!$E$2:$E$3001,Salidas!$B$2:$B$3001,$A476,Salidas!$D$2:$D$3001,"Venta"))</f>
        <v/>
      </c>
      <c r="R476" s="14">
        <f>IF($A476="","",IF(Q476=0,"",M476/(Q476/Resumen!$C$5)))</f>
        <v/>
      </c>
      <c r="S476" s="12">
        <f>IF($A476="","",Q476*N(F476))</f>
        <v/>
      </c>
      <c r="T476" s="11">
        <f>IF($A476="","",SUMIFS(Salidas!$E$2:$E$3001,Salidas!$B$2:$B$3001,$A476,Salidas!$D$2:$D$3001,"Merma"))</f>
        <v/>
      </c>
      <c r="U476" s="12">
        <f>IF($A476="","",N(J476)*N(F476))</f>
        <v/>
      </c>
      <c r="V476" s="12">
        <f>IF(OR($A476="",G476=""),"",Q476*(G476/1.19-N(F476)))</f>
        <v/>
      </c>
    </row>
    <row r="477">
      <c r="A477" s="7" t="n"/>
      <c r="B477" s="7" t="n"/>
      <c r="C477" s="8" t="n"/>
      <c r="D477" s="8" t="n"/>
      <c r="E477" s="8" t="n"/>
      <c r="F477" s="9" t="n"/>
      <c r="G477" s="9" t="n"/>
      <c r="H477" s="10">
        <f>IF(OR(F477="",G477=""),"",(G477/1.19-F477)/(G477/1.19))</f>
        <v/>
      </c>
      <c r="I477" s="8" t="n"/>
      <c r="J477" s="8" t="n"/>
      <c r="K477" s="11">
        <f>IF($A477="","",SUMIFS(Ingresos!$F$2:$F$3001,Ingresos!$D$2:$D$3001,$A477))</f>
        <v/>
      </c>
      <c r="L477" s="11">
        <f>IF($A477="","",SUMIFS(Salidas!$E$2:$E$3001,Salidas!$B$2:$B$3001,$A477))</f>
        <v/>
      </c>
      <c r="M477" s="11">
        <f>IF($A477="","",N(J477)+K477-L477)</f>
        <v/>
      </c>
      <c r="N477" s="11">
        <f>IF(OR($A477="",I477=""),"",IF(M477&lt;=I477,"REPONER","OK"))</f>
        <v/>
      </c>
      <c r="O477" s="12">
        <f>IF($A477="","",M477*N(F477))</f>
        <v/>
      </c>
      <c r="P477" s="13">
        <f>IF($A477="","",IF(SUMPRODUCT(MAX((Ingresos!$D$2:$D$3001=$A477)*Ingresos!$A$2:$A$3001))=0,"",SUMPRODUCT(MAX((Ingresos!$D$2:$D$3001=$A477)*Ingresos!$A$2:$A$3001))))</f>
        <v/>
      </c>
      <c r="Q477" s="11">
        <f>IF($A477="","",SUMIFS(Salidas!$E$2:$E$3001,Salidas!$B$2:$B$3001,$A477,Salidas!$D$2:$D$3001,"Venta"))</f>
        <v/>
      </c>
      <c r="R477" s="14">
        <f>IF($A477="","",IF(Q477=0,"",M477/(Q477/Resumen!$C$5)))</f>
        <v/>
      </c>
      <c r="S477" s="12">
        <f>IF($A477="","",Q477*N(F477))</f>
        <v/>
      </c>
      <c r="T477" s="11">
        <f>IF($A477="","",SUMIFS(Salidas!$E$2:$E$3001,Salidas!$B$2:$B$3001,$A477,Salidas!$D$2:$D$3001,"Merma"))</f>
        <v/>
      </c>
      <c r="U477" s="12">
        <f>IF($A477="","",N(J477)*N(F477))</f>
        <v/>
      </c>
      <c r="V477" s="12">
        <f>IF(OR($A477="",G477=""),"",Q477*(G477/1.19-N(F477)))</f>
        <v/>
      </c>
    </row>
    <row r="478">
      <c r="A478" s="7" t="n"/>
      <c r="B478" s="7" t="n"/>
      <c r="C478" s="8" t="n"/>
      <c r="D478" s="8" t="n"/>
      <c r="E478" s="8" t="n"/>
      <c r="F478" s="9" t="n"/>
      <c r="G478" s="9" t="n"/>
      <c r="H478" s="10">
        <f>IF(OR(F478="",G478=""),"",(G478/1.19-F478)/(G478/1.19))</f>
        <v/>
      </c>
      <c r="I478" s="8" t="n"/>
      <c r="J478" s="8" t="n"/>
      <c r="K478" s="11">
        <f>IF($A478="","",SUMIFS(Ingresos!$F$2:$F$3001,Ingresos!$D$2:$D$3001,$A478))</f>
        <v/>
      </c>
      <c r="L478" s="11">
        <f>IF($A478="","",SUMIFS(Salidas!$E$2:$E$3001,Salidas!$B$2:$B$3001,$A478))</f>
        <v/>
      </c>
      <c r="M478" s="11">
        <f>IF($A478="","",N(J478)+K478-L478)</f>
        <v/>
      </c>
      <c r="N478" s="11">
        <f>IF(OR($A478="",I478=""),"",IF(M478&lt;=I478,"REPONER","OK"))</f>
        <v/>
      </c>
      <c r="O478" s="12">
        <f>IF($A478="","",M478*N(F478))</f>
        <v/>
      </c>
      <c r="P478" s="13">
        <f>IF($A478="","",IF(SUMPRODUCT(MAX((Ingresos!$D$2:$D$3001=$A478)*Ingresos!$A$2:$A$3001))=0,"",SUMPRODUCT(MAX((Ingresos!$D$2:$D$3001=$A478)*Ingresos!$A$2:$A$3001))))</f>
        <v/>
      </c>
      <c r="Q478" s="11">
        <f>IF($A478="","",SUMIFS(Salidas!$E$2:$E$3001,Salidas!$B$2:$B$3001,$A478,Salidas!$D$2:$D$3001,"Venta"))</f>
        <v/>
      </c>
      <c r="R478" s="14">
        <f>IF($A478="","",IF(Q478=0,"",M478/(Q478/Resumen!$C$5)))</f>
        <v/>
      </c>
      <c r="S478" s="12">
        <f>IF($A478="","",Q478*N(F478))</f>
        <v/>
      </c>
      <c r="T478" s="11">
        <f>IF($A478="","",SUMIFS(Salidas!$E$2:$E$3001,Salidas!$B$2:$B$3001,$A478,Salidas!$D$2:$D$3001,"Merma"))</f>
        <v/>
      </c>
      <c r="U478" s="12">
        <f>IF($A478="","",N(J478)*N(F478))</f>
        <v/>
      </c>
      <c r="V478" s="12">
        <f>IF(OR($A478="",G478=""),"",Q478*(G478/1.19-N(F478)))</f>
        <v/>
      </c>
    </row>
    <row r="479">
      <c r="A479" s="7" t="n"/>
      <c r="B479" s="7" t="n"/>
      <c r="C479" s="8" t="n"/>
      <c r="D479" s="8" t="n"/>
      <c r="E479" s="8" t="n"/>
      <c r="F479" s="9" t="n"/>
      <c r="G479" s="9" t="n"/>
      <c r="H479" s="10">
        <f>IF(OR(F479="",G479=""),"",(G479/1.19-F479)/(G479/1.19))</f>
        <v/>
      </c>
      <c r="I479" s="8" t="n"/>
      <c r="J479" s="8" t="n"/>
      <c r="K479" s="11">
        <f>IF($A479="","",SUMIFS(Ingresos!$F$2:$F$3001,Ingresos!$D$2:$D$3001,$A479))</f>
        <v/>
      </c>
      <c r="L479" s="11">
        <f>IF($A479="","",SUMIFS(Salidas!$E$2:$E$3001,Salidas!$B$2:$B$3001,$A479))</f>
        <v/>
      </c>
      <c r="M479" s="11">
        <f>IF($A479="","",N(J479)+K479-L479)</f>
        <v/>
      </c>
      <c r="N479" s="11">
        <f>IF(OR($A479="",I479=""),"",IF(M479&lt;=I479,"REPONER","OK"))</f>
        <v/>
      </c>
      <c r="O479" s="12">
        <f>IF($A479="","",M479*N(F479))</f>
        <v/>
      </c>
      <c r="P479" s="13">
        <f>IF($A479="","",IF(SUMPRODUCT(MAX((Ingresos!$D$2:$D$3001=$A479)*Ingresos!$A$2:$A$3001))=0,"",SUMPRODUCT(MAX((Ingresos!$D$2:$D$3001=$A479)*Ingresos!$A$2:$A$3001))))</f>
        <v/>
      </c>
      <c r="Q479" s="11">
        <f>IF($A479="","",SUMIFS(Salidas!$E$2:$E$3001,Salidas!$B$2:$B$3001,$A479,Salidas!$D$2:$D$3001,"Venta"))</f>
        <v/>
      </c>
      <c r="R479" s="14">
        <f>IF($A479="","",IF(Q479=0,"",M479/(Q479/Resumen!$C$5)))</f>
        <v/>
      </c>
      <c r="S479" s="12">
        <f>IF($A479="","",Q479*N(F479))</f>
        <v/>
      </c>
      <c r="T479" s="11">
        <f>IF($A479="","",SUMIFS(Salidas!$E$2:$E$3001,Salidas!$B$2:$B$3001,$A479,Salidas!$D$2:$D$3001,"Merma"))</f>
        <v/>
      </c>
      <c r="U479" s="12">
        <f>IF($A479="","",N(J479)*N(F479))</f>
        <v/>
      </c>
      <c r="V479" s="12">
        <f>IF(OR($A479="",G479=""),"",Q479*(G479/1.19-N(F479)))</f>
        <v/>
      </c>
    </row>
    <row r="480">
      <c r="A480" s="7" t="n"/>
      <c r="B480" s="7" t="n"/>
      <c r="C480" s="8" t="n"/>
      <c r="D480" s="8" t="n"/>
      <c r="E480" s="8" t="n"/>
      <c r="F480" s="9" t="n"/>
      <c r="G480" s="9" t="n"/>
      <c r="H480" s="10">
        <f>IF(OR(F480="",G480=""),"",(G480/1.19-F480)/(G480/1.19))</f>
        <v/>
      </c>
      <c r="I480" s="8" t="n"/>
      <c r="J480" s="8" t="n"/>
      <c r="K480" s="11">
        <f>IF($A480="","",SUMIFS(Ingresos!$F$2:$F$3001,Ingresos!$D$2:$D$3001,$A480))</f>
        <v/>
      </c>
      <c r="L480" s="11">
        <f>IF($A480="","",SUMIFS(Salidas!$E$2:$E$3001,Salidas!$B$2:$B$3001,$A480))</f>
        <v/>
      </c>
      <c r="M480" s="11">
        <f>IF($A480="","",N(J480)+K480-L480)</f>
        <v/>
      </c>
      <c r="N480" s="11">
        <f>IF(OR($A480="",I480=""),"",IF(M480&lt;=I480,"REPONER","OK"))</f>
        <v/>
      </c>
      <c r="O480" s="12">
        <f>IF($A480="","",M480*N(F480))</f>
        <v/>
      </c>
      <c r="P480" s="13">
        <f>IF($A480="","",IF(SUMPRODUCT(MAX((Ingresos!$D$2:$D$3001=$A480)*Ingresos!$A$2:$A$3001))=0,"",SUMPRODUCT(MAX((Ingresos!$D$2:$D$3001=$A480)*Ingresos!$A$2:$A$3001))))</f>
        <v/>
      </c>
      <c r="Q480" s="11">
        <f>IF($A480="","",SUMIFS(Salidas!$E$2:$E$3001,Salidas!$B$2:$B$3001,$A480,Salidas!$D$2:$D$3001,"Venta"))</f>
        <v/>
      </c>
      <c r="R480" s="14">
        <f>IF($A480="","",IF(Q480=0,"",M480/(Q480/Resumen!$C$5)))</f>
        <v/>
      </c>
      <c r="S480" s="12">
        <f>IF($A480="","",Q480*N(F480))</f>
        <v/>
      </c>
      <c r="T480" s="11">
        <f>IF($A480="","",SUMIFS(Salidas!$E$2:$E$3001,Salidas!$B$2:$B$3001,$A480,Salidas!$D$2:$D$3001,"Merma"))</f>
        <v/>
      </c>
      <c r="U480" s="12">
        <f>IF($A480="","",N(J480)*N(F480))</f>
        <v/>
      </c>
      <c r="V480" s="12">
        <f>IF(OR($A480="",G480=""),"",Q480*(G480/1.19-N(F480)))</f>
        <v/>
      </c>
    </row>
    <row r="481">
      <c r="A481" s="7" t="n"/>
      <c r="B481" s="7" t="n"/>
      <c r="C481" s="8" t="n"/>
      <c r="D481" s="8" t="n"/>
      <c r="E481" s="8" t="n"/>
      <c r="F481" s="9" t="n"/>
      <c r="G481" s="9" t="n"/>
      <c r="H481" s="10">
        <f>IF(OR(F481="",G481=""),"",(G481/1.19-F481)/(G481/1.19))</f>
        <v/>
      </c>
      <c r="I481" s="8" t="n"/>
      <c r="J481" s="8" t="n"/>
      <c r="K481" s="11">
        <f>IF($A481="","",SUMIFS(Ingresos!$F$2:$F$3001,Ingresos!$D$2:$D$3001,$A481))</f>
        <v/>
      </c>
      <c r="L481" s="11">
        <f>IF($A481="","",SUMIFS(Salidas!$E$2:$E$3001,Salidas!$B$2:$B$3001,$A481))</f>
        <v/>
      </c>
      <c r="M481" s="11">
        <f>IF($A481="","",N(J481)+K481-L481)</f>
        <v/>
      </c>
      <c r="N481" s="11">
        <f>IF(OR($A481="",I481=""),"",IF(M481&lt;=I481,"REPONER","OK"))</f>
        <v/>
      </c>
      <c r="O481" s="12">
        <f>IF($A481="","",M481*N(F481))</f>
        <v/>
      </c>
      <c r="P481" s="13">
        <f>IF($A481="","",IF(SUMPRODUCT(MAX((Ingresos!$D$2:$D$3001=$A481)*Ingresos!$A$2:$A$3001))=0,"",SUMPRODUCT(MAX((Ingresos!$D$2:$D$3001=$A481)*Ingresos!$A$2:$A$3001))))</f>
        <v/>
      </c>
      <c r="Q481" s="11">
        <f>IF($A481="","",SUMIFS(Salidas!$E$2:$E$3001,Salidas!$B$2:$B$3001,$A481,Salidas!$D$2:$D$3001,"Venta"))</f>
        <v/>
      </c>
      <c r="R481" s="14">
        <f>IF($A481="","",IF(Q481=0,"",M481/(Q481/Resumen!$C$5)))</f>
        <v/>
      </c>
      <c r="S481" s="12">
        <f>IF($A481="","",Q481*N(F481))</f>
        <v/>
      </c>
      <c r="T481" s="11">
        <f>IF($A481="","",SUMIFS(Salidas!$E$2:$E$3001,Salidas!$B$2:$B$3001,$A481,Salidas!$D$2:$D$3001,"Merma"))</f>
        <v/>
      </c>
      <c r="U481" s="12">
        <f>IF($A481="","",N(J481)*N(F481))</f>
        <v/>
      </c>
      <c r="V481" s="12">
        <f>IF(OR($A481="",G481=""),"",Q481*(G481/1.19-N(F481)))</f>
        <v/>
      </c>
    </row>
    <row r="482">
      <c r="A482" s="7" t="n"/>
      <c r="B482" s="7" t="n"/>
      <c r="C482" s="8" t="n"/>
      <c r="D482" s="8" t="n"/>
      <c r="E482" s="8" t="n"/>
      <c r="F482" s="9" t="n"/>
      <c r="G482" s="9" t="n"/>
      <c r="H482" s="10">
        <f>IF(OR(F482="",G482=""),"",(G482/1.19-F482)/(G482/1.19))</f>
        <v/>
      </c>
      <c r="I482" s="8" t="n"/>
      <c r="J482" s="8" t="n"/>
      <c r="K482" s="11">
        <f>IF($A482="","",SUMIFS(Ingresos!$F$2:$F$3001,Ingresos!$D$2:$D$3001,$A482))</f>
        <v/>
      </c>
      <c r="L482" s="11">
        <f>IF($A482="","",SUMIFS(Salidas!$E$2:$E$3001,Salidas!$B$2:$B$3001,$A482))</f>
        <v/>
      </c>
      <c r="M482" s="11">
        <f>IF($A482="","",N(J482)+K482-L482)</f>
        <v/>
      </c>
      <c r="N482" s="11">
        <f>IF(OR($A482="",I482=""),"",IF(M482&lt;=I482,"REPONER","OK"))</f>
        <v/>
      </c>
      <c r="O482" s="12">
        <f>IF($A482="","",M482*N(F482))</f>
        <v/>
      </c>
      <c r="P482" s="13">
        <f>IF($A482="","",IF(SUMPRODUCT(MAX((Ingresos!$D$2:$D$3001=$A482)*Ingresos!$A$2:$A$3001))=0,"",SUMPRODUCT(MAX((Ingresos!$D$2:$D$3001=$A482)*Ingresos!$A$2:$A$3001))))</f>
        <v/>
      </c>
      <c r="Q482" s="11">
        <f>IF($A482="","",SUMIFS(Salidas!$E$2:$E$3001,Salidas!$B$2:$B$3001,$A482,Salidas!$D$2:$D$3001,"Venta"))</f>
        <v/>
      </c>
      <c r="R482" s="14">
        <f>IF($A482="","",IF(Q482=0,"",M482/(Q482/Resumen!$C$5)))</f>
        <v/>
      </c>
      <c r="S482" s="12">
        <f>IF($A482="","",Q482*N(F482))</f>
        <v/>
      </c>
      <c r="T482" s="11">
        <f>IF($A482="","",SUMIFS(Salidas!$E$2:$E$3001,Salidas!$B$2:$B$3001,$A482,Salidas!$D$2:$D$3001,"Merma"))</f>
        <v/>
      </c>
      <c r="U482" s="12">
        <f>IF($A482="","",N(J482)*N(F482))</f>
        <v/>
      </c>
      <c r="V482" s="12">
        <f>IF(OR($A482="",G482=""),"",Q482*(G482/1.19-N(F482)))</f>
        <v/>
      </c>
    </row>
    <row r="483">
      <c r="A483" s="7" t="n"/>
      <c r="B483" s="7" t="n"/>
      <c r="C483" s="8" t="n"/>
      <c r="D483" s="8" t="n"/>
      <c r="E483" s="8" t="n"/>
      <c r="F483" s="9" t="n"/>
      <c r="G483" s="9" t="n"/>
      <c r="H483" s="10">
        <f>IF(OR(F483="",G483=""),"",(G483/1.19-F483)/(G483/1.19))</f>
        <v/>
      </c>
      <c r="I483" s="8" t="n"/>
      <c r="J483" s="8" t="n"/>
      <c r="K483" s="11">
        <f>IF($A483="","",SUMIFS(Ingresos!$F$2:$F$3001,Ingresos!$D$2:$D$3001,$A483))</f>
        <v/>
      </c>
      <c r="L483" s="11">
        <f>IF($A483="","",SUMIFS(Salidas!$E$2:$E$3001,Salidas!$B$2:$B$3001,$A483))</f>
        <v/>
      </c>
      <c r="M483" s="11">
        <f>IF($A483="","",N(J483)+K483-L483)</f>
        <v/>
      </c>
      <c r="N483" s="11">
        <f>IF(OR($A483="",I483=""),"",IF(M483&lt;=I483,"REPONER","OK"))</f>
        <v/>
      </c>
      <c r="O483" s="12">
        <f>IF($A483="","",M483*N(F483))</f>
        <v/>
      </c>
      <c r="P483" s="13">
        <f>IF($A483="","",IF(SUMPRODUCT(MAX((Ingresos!$D$2:$D$3001=$A483)*Ingresos!$A$2:$A$3001))=0,"",SUMPRODUCT(MAX((Ingresos!$D$2:$D$3001=$A483)*Ingresos!$A$2:$A$3001))))</f>
        <v/>
      </c>
      <c r="Q483" s="11">
        <f>IF($A483="","",SUMIFS(Salidas!$E$2:$E$3001,Salidas!$B$2:$B$3001,$A483,Salidas!$D$2:$D$3001,"Venta"))</f>
        <v/>
      </c>
      <c r="R483" s="14">
        <f>IF($A483="","",IF(Q483=0,"",M483/(Q483/Resumen!$C$5)))</f>
        <v/>
      </c>
      <c r="S483" s="12">
        <f>IF($A483="","",Q483*N(F483))</f>
        <v/>
      </c>
      <c r="T483" s="11">
        <f>IF($A483="","",SUMIFS(Salidas!$E$2:$E$3001,Salidas!$B$2:$B$3001,$A483,Salidas!$D$2:$D$3001,"Merma"))</f>
        <v/>
      </c>
      <c r="U483" s="12">
        <f>IF($A483="","",N(J483)*N(F483))</f>
        <v/>
      </c>
      <c r="V483" s="12">
        <f>IF(OR($A483="",G483=""),"",Q483*(G483/1.19-N(F483)))</f>
        <v/>
      </c>
    </row>
    <row r="484">
      <c r="A484" s="7" t="n"/>
      <c r="B484" s="7" t="n"/>
      <c r="C484" s="8" t="n"/>
      <c r="D484" s="8" t="n"/>
      <c r="E484" s="8" t="n"/>
      <c r="F484" s="9" t="n"/>
      <c r="G484" s="9" t="n"/>
      <c r="H484" s="10">
        <f>IF(OR(F484="",G484=""),"",(G484/1.19-F484)/(G484/1.19))</f>
        <v/>
      </c>
      <c r="I484" s="8" t="n"/>
      <c r="J484" s="8" t="n"/>
      <c r="K484" s="11">
        <f>IF($A484="","",SUMIFS(Ingresos!$F$2:$F$3001,Ingresos!$D$2:$D$3001,$A484))</f>
        <v/>
      </c>
      <c r="L484" s="11">
        <f>IF($A484="","",SUMIFS(Salidas!$E$2:$E$3001,Salidas!$B$2:$B$3001,$A484))</f>
        <v/>
      </c>
      <c r="M484" s="11">
        <f>IF($A484="","",N(J484)+K484-L484)</f>
        <v/>
      </c>
      <c r="N484" s="11">
        <f>IF(OR($A484="",I484=""),"",IF(M484&lt;=I484,"REPONER","OK"))</f>
        <v/>
      </c>
      <c r="O484" s="12">
        <f>IF($A484="","",M484*N(F484))</f>
        <v/>
      </c>
      <c r="P484" s="13">
        <f>IF($A484="","",IF(SUMPRODUCT(MAX((Ingresos!$D$2:$D$3001=$A484)*Ingresos!$A$2:$A$3001))=0,"",SUMPRODUCT(MAX((Ingresos!$D$2:$D$3001=$A484)*Ingresos!$A$2:$A$3001))))</f>
        <v/>
      </c>
      <c r="Q484" s="11">
        <f>IF($A484="","",SUMIFS(Salidas!$E$2:$E$3001,Salidas!$B$2:$B$3001,$A484,Salidas!$D$2:$D$3001,"Venta"))</f>
        <v/>
      </c>
      <c r="R484" s="14">
        <f>IF($A484="","",IF(Q484=0,"",M484/(Q484/Resumen!$C$5)))</f>
        <v/>
      </c>
      <c r="S484" s="12">
        <f>IF($A484="","",Q484*N(F484))</f>
        <v/>
      </c>
      <c r="T484" s="11">
        <f>IF($A484="","",SUMIFS(Salidas!$E$2:$E$3001,Salidas!$B$2:$B$3001,$A484,Salidas!$D$2:$D$3001,"Merma"))</f>
        <v/>
      </c>
      <c r="U484" s="12">
        <f>IF($A484="","",N(J484)*N(F484))</f>
        <v/>
      </c>
      <c r="V484" s="12">
        <f>IF(OR($A484="",G484=""),"",Q484*(G484/1.19-N(F484)))</f>
        <v/>
      </c>
    </row>
    <row r="485">
      <c r="A485" s="7" t="n"/>
      <c r="B485" s="7" t="n"/>
      <c r="C485" s="8" t="n"/>
      <c r="D485" s="8" t="n"/>
      <c r="E485" s="8" t="n"/>
      <c r="F485" s="9" t="n"/>
      <c r="G485" s="9" t="n"/>
      <c r="H485" s="10">
        <f>IF(OR(F485="",G485=""),"",(G485/1.19-F485)/(G485/1.19))</f>
        <v/>
      </c>
      <c r="I485" s="8" t="n"/>
      <c r="J485" s="8" t="n"/>
      <c r="K485" s="11">
        <f>IF($A485="","",SUMIFS(Ingresos!$F$2:$F$3001,Ingresos!$D$2:$D$3001,$A485))</f>
        <v/>
      </c>
      <c r="L485" s="11">
        <f>IF($A485="","",SUMIFS(Salidas!$E$2:$E$3001,Salidas!$B$2:$B$3001,$A485))</f>
        <v/>
      </c>
      <c r="M485" s="11">
        <f>IF($A485="","",N(J485)+K485-L485)</f>
        <v/>
      </c>
      <c r="N485" s="11">
        <f>IF(OR($A485="",I485=""),"",IF(M485&lt;=I485,"REPONER","OK"))</f>
        <v/>
      </c>
      <c r="O485" s="12">
        <f>IF($A485="","",M485*N(F485))</f>
        <v/>
      </c>
      <c r="P485" s="13">
        <f>IF($A485="","",IF(SUMPRODUCT(MAX((Ingresos!$D$2:$D$3001=$A485)*Ingresos!$A$2:$A$3001))=0,"",SUMPRODUCT(MAX((Ingresos!$D$2:$D$3001=$A485)*Ingresos!$A$2:$A$3001))))</f>
        <v/>
      </c>
      <c r="Q485" s="11">
        <f>IF($A485="","",SUMIFS(Salidas!$E$2:$E$3001,Salidas!$B$2:$B$3001,$A485,Salidas!$D$2:$D$3001,"Venta"))</f>
        <v/>
      </c>
      <c r="R485" s="14">
        <f>IF($A485="","",IF(Q485=0,"",M485/(Q485/Resumen!$C$5)))</f>
        <v/>
      </c>
      <c r="S485" s="12">
        <f>IF($A485="","",Q485*N(F485))</f>
        <v/>
      </c>
      <c r="T485" s="11">
        <f>IF($A485="","",SUMIFS(Salidas!$E$2:$E$3001,Salidas!$B$2:$B$3001,$A485,Salidas!$D$2:$D$3001,"Merma"))</f>
        <v/>
      </c>
      <c r="U485" s="12">
        <f>IF($A485="","",N(J485)*N(F485))</f>
        <v/>
      </c>
      <c r="V485" s="12">
        <f>IF(OR($A485="",G485=""),"",Q485*(G485/1.19-N(F485)))</f>
        <v/>
      </c>
    </row>
    <row r="486">
      <c r="A486" s="7" t="n"/>
      <c r="B486" s="7" t="n"/>
      <c r="C486" s="8" t="n"/>
      <c r="D486" s="8" t="n"/>
      <c r="E486" s="8" t="n"/>
      <c r="F486" s="9" t="n"/>
      <c r="G486" s="9" t="n"/>
      <c r="H486" s="10">
        <f>IF(OR(F486="",G486=""),"",(G486/1.19-F486)/(G486/1.19))</f>
        <v/>
      </c>
      <c r="I486" s="8" t="n"/>
      <c r="J486" s="8" t="n"/>
      <c r="K486" s="11">
        <f>IF($A486="","",SUMIFS(Ingresos!$F$2:$F$3001,Ingresos!$D$2:$D$3001,$A486))</f>
        <v/>
      </c>
      <c r="L486" s="11">
        <f>IF($A486="","",SUMIFS(Salidas!$E$2:$E$3001,Salidas!$B$2:$B$3001,$A486))</f>
        <v/>
      </c>
      <c r="M486" s="11">
        <f>IF($A486="","",N(J486)+K486-L486)</f>
        <v/>
      </c>
      <c r="N486" s="11">
        <f>IF(OR($A486="",I486=""),"",IF(M486&lt;=I486,"REPONER","OK"))</f>
        <v/>
      </c>
      <c r="O486" s="12">
        <f>IF($A486="","",M486*N(F486))</f>
        <v/>
      </c>
      <c r="P486" s="13">
        <f>IF($A486="","",IF(SUMPRODUCT(MAX((Ingresos!$D$2:$D$3001=$A486)*Ingresos!$A$2:$A$3001))=0,"",SUMPRODUCT(MAX((Ingresos!$D$2:$D$3001=$A486)*Ingresos!$A$2:$A$3001))))</f>
        <v/>
      </c>
      <c r="Q486" s="11">
        <f>IF($A486="","",SUMIFS(Salidas!$E$2:$E$3001,Salidas!$B$2:$B$3001,$A486,Salidas!$D$2:$D$3001,"Venta"))</f>
        <v/>
      </c>
      <c r="R486" s="14">
        <f>IF($A486="","",IF(Q486=0,"",M486/(Q486/Resumen!$C$5)))</f>
        <v/>
      </c>
      <c r="S486" s="12">
        <f>IF($A486="","",Q486*N(F486))</f>
        <v/>
      </c>
      <c r="T486" s="11">
        <f>IF($A486="","",SUMIFS(Salidas!$E$2:$E$3001,Salidas!$B$2:$B$3001,$A486,Salidas!$D$2:$D$3001,"Merma"))</f>
        <v/>
      </c>
      <c r="U486" s="12">
        <f>IF($A486="","",N(J486)*N(F486))</f>
        <v/>
      </c>
      <c r="V486" s="12">
        <f>IF(OR($A486="",G486=""),"",Q486*(G486/1.19-N(F486)))</f>
        <v/>
      </c>
    </row>
    <row r="487">
      <c r="A487" s="7" t="n"/>
      <c r="B487" s="7" t="n"/>
      <c r="C487" s="8" t="n"/>
      <c r="D487" s="8" t="n"/>
      <c r="E487" s="8" t="n"/>
      <c r="F487" s="9" t="n"/>
      <c r="G487" s="9" t="n"/>
      <c r="H487" s="10">
        <f>IF(OR(F487="",G487=""),"",(G487/1.19-F487)/(G487/1.19))</f>
        <v/>
      </c>
      <c r="I487" s="8" t="n"/>
      <c r="J487" s="8" t="n"/>
      <c r="K487" s="11">
        <f>IF($A487="","",SUMIFS(Ingresos!$F$2:$F$3001,Ingresos!$D$2:$D$3001,$A487))</f>
        <v/>
      </c>
      <c r="L487" s="11">
        <f>IF($A487="","",SUMIFS(Salidas!$E$2:$E$3001,Salidas!$B$2:$B$3001,$A487))</f>
        <v/>
      </c>
      <c r="M487" s="11">
        <f>IF($A487="","",N(J487)+K487-L487)</f>
        <v/>
      </c>
      <c r="N487" s="11">
        <f>IF(OR($A487="",I487=""),"",IF(M487&lt;=I487,"REPONER","OK"))</f>
        <v/>
      </c>
      <c r="O487" s="12">
        <f>IF($A487="","",M487*N(F487))</f>
        <v/>
      </c>
      <c r="P487" s="13">
        <f>IF($A487="","",IF(SUMPRODUCT(MAX((Ingresos!$D$2:$D$3001=$A487)*Ingresos!$A$2:$A$3001))=0,"",SUMPRODUCT(MAX((Ingresos!$D$2:$D$3001=$A487)*Ingresos!$A$2:$A$3001))))</f>
        <v/>
      </c>
      <c r="Q487" s="11">
        <f>IF($A487="","",SUMIFS(Salidas!$E$2:$E$3001,Salidas!$B$2:$B$3001,$A487,Salidas!$D$2:$D$3001,"Venta"))</f>
        <v/>
      </c>
      <c r="R487" s="14">
        <f>IF($A487="","",IF(Q487=0,"",M487/(Q487/Resumen!$C$5)))</f>
        <v/>
      </c>
      <c r="S487" s="12">
        <f>IF($A487="","",Q487*N(F487))</f>
        <v/>
      </c>
      <c r="T487" s="11">
        <f>IF($A487="","",SUMIFS(Salidas!$E$2:$E$3001,Salidas!$B$2:$B$3001,$A487,Salidas!$D$2:$D$3001,"Merma"))</f>
        <v/>
      </c>
      <c r="U487" s="12">
        <f>IF($A487="","",N(J487)*N(F487))</f>
        <v/>
      </c>
      <c r="V487" s="12">
        <f>IF(OR($A487="",G487=""),"",Q487*(G487/1.19-N(F487)))</f>
        <v/>
      </c>
    </row>
    <row r="488">
      <c r="A488" s="7" t="n"/>
      <c r="B488" s="7" t="n"/>
      <c r="C488" s="8" t="n"/>
      <c r="D488" s="8" t="n"/>
      <c r="E488" s="8" t="n"/>
      <c r="F488" s="9" t="n"/>
      <c r="G488" s="9" t="n"/>
      <c r="H488" s="10">
        <f>IF(OR(F488="",G488=""),"",(G488/1.19-F488)/(G488/1.19))</f>
        <v/>
      </c>
      <c r="I488" s="8" t="n"/>
      <c r="J488" s="8" t="n"/>
      <c r="K488" s="11">
        <f>IF($A488="","",SUMIFS(Ingresos!$F$2:$F$3001,Ingresos!$D$2:$D$3001,$A488))</f>
        <v/>
      </c>
      <c r="L488" s="11">
        <f>IF($A488="","",SUMIFS(Salidas!$E$2:$E$3001,Salidas!$B$2:$B$3001,$A488))</f>
        <v/>
      </c>
      <c r="M488" s="11">
        <f>IF($A488="","",N(J488)+K488-L488)</f>
        <v/>
      </c>
      <c r="N488" s="11">
        <f>IF(OR($A488="",I488=""),"",IF(M488&lt;=I488,"REPONER","OK"))</f>
        <v/>
      </c>
      <c r="O488" s="12">
        <f>IF($A488="","",M488*N(F488))</f>
        <v/>
      </c>
      <c r="P488" s="13">
        <f>IF($A488="","",IF(SUMPRODUCT(MAX((Ingresos!$D$2:$D$3001=$A488)*Ingresos!$A$2:$A$3001))=0,"",SUMPRODUCT(MAX((Ingresos!$D$2:$D$3001=$A488)*Ingresos!$A$2:$A$3001))))</f>
        <v/>
      </c>
      <c r="Q488" s="11">
        <f>IF($A488="","",SUMIFS(Salidas!$E$2:$E$3001,Salidas!$B$2:$B$3001,$A488,Salidas!$D$2:$D$3001,"Venta"))</f>
        <v/>
      </c>
      <c r="R488" s="14">
        <f>IF($A488="","",IF(Q488=0,"",M488/(Q488/Resumen!$C$5)))</f>
        <v/>
      </c>
      <c r="S488" s="12">
        <f>IF($A488="","",Q488*N(F488))</f>
        <v/>
      </c>
      <c r="T488" s="11">
        <f>IF($A488="","",SUMIFS(Salidas!$E$2:$E$3001,Salidas!$B$2:$B$3001,$A488,Salidas!$D$2:$D$3001,"Merma"))</f>
        <v/>
      </c>
      <c r="U488" s="12">
        <f>IF($A488="","",N(J488)*N(F488))</f>
        <v/>
      </c>
      <c r="V488" s="12">
        <f>IF(OR($A488="",G488=""),"",Q488*(G488/1.19-N(F488)))</f>
        <v/>
      </c>
    </row>
    <row r="489">
      <c r="A489" s="7" t="n"/>
      <c r="B489" s="7" t="n"/>
      <c r="C489" s="8" t="n"/>
      <c r="D489" s="8" t="n"/>
      <c r="E489" s="8" t="n"/>
      <c r="F489" s="9" t="n"/>
      <c r="G489" s="9" t="n"/>
      <c r="H489" s="10">
        <f>IF(OR(F489="",G489=""),"",(G489/1.19-F489)/(G489/1.19))</f>
        <v/>
      </c>
      <c r="I489" s="8" t="n"/>
      <c r="J489" s="8" t="n"/>
      <c r="K489" s="11">
        <f>IF($A489="","",SUMIFS(Ingresos!$F$2:$F$3001,Ingresos!$D$2:$D$3001,$A489))</f>
        <v/>
      </c>
      <c r="L489" s="11">
        <f>IF($A489="","",SUMIFS(Salidas!$E$2:$E$3001,Salidas!$B$2:$B$3001,$A489))</f>
        <v/>
      </c>
      <c r="M489" s="11">
        <f>IF($A489="","",N(J489)+K489-L489)</f>
        <v/>
      </c>
      <c r="N489" s="11">
        <f>IF(OR($A489="",I489=""),"",IF(M489&lt;=I489,"REPONER","OK"))</f>
        <v/>
      </c>
      <c r="O489" s="12">
        <f>IF($A489="","",M489*N(F489))</f>
        <v/>
      </c>
      <c r="P489" s="13">
        <f>IF($A489="","",IF(SUMPRODUCT(MAX((Ingresos!$D$2:$D$3001=$A489)*Ingresos!$A$2:$A$3001))=0,"",SUMPRODUCT(MAX((Ingresos!$D$2:$D$3001=$A489)*Ingresos!$A$2:$A$3001))))</f>
        <v/>
      </c>
      <c r="Q489" s="11">
        <f>IF($A489="","",SUMIFS(Salidas!$E$2:$E$3001,Salidas!$B$2:$B$3001,$A489,Salidas!$D$2:$D$3001,"Venta"))</f>
        <v/>
      </c>
      <c r="R489" s="14">
        <f>IF($A489="","",IF(Q489=0,"",M489/(Q489/Resumen!$C$5)))</f>
        <v/>
      </c>
      <c r="S489" s="12">
        <f>IF($A489="","",Q489*N(F489))</f>
        <v/>
      </c>
      <c r="T489" s="11">
        <f>IF($A489="","",SUMIFS(Salidas!$E$2:$E$3001,Salidas!$B$2:$B$3001,$A489,Salidas!$D$2:$D$3001,"Merma"))</f>
        <v/>
      </c>
      <c r="U489" s="12">
        <f>IF($A489="","",N(J489)*N(F489))</f>
        <v/>
      </c>
      <c r="V489" s="12">
        <f>IF(OR($A489="",G489=""),"",Q489*(G489/1.19-N(F489)))</f>
        <v/>
      </c>
    </row>
    <row r="490">
      <c r="A490" s="7" t="n"/>
      <c r="B490" s="7" t="n"/>
      <c r="C490" s="8" t="n"/>
      <c r="D490" s="8" t="n"/>
      <c r="E490" s="8" t="n"/>
      <c r="F490" s="9" t="n"/>
      <c r="G490" s="9" t="n"/>
      <c r="H490" s="10">
        <f>IF(OR(F490="",G490=""),"",(G490/1.19-F490)/(G490/1.19))</f>
        <v/>
      </c>
      <c r="I490" s="8" t="n"/>
      <c r="J490" s="8" t="n"/>
      <c r="K490" s="11">
        <f>IF($A490="","",SUMIFS(Ingresos!$F$2:$F$3001,Ingresos!$D$2:$D$3001,$A490))</f>
        <v/>
      </c>
      <c r="L490" s="11">
        <f>IF($A490="","",SUMIFS(Salidas!$E$2:$E$3001,Salidas!$B$2:$B$3001,$A490))</f>
        <v/>
      </c>
      <c r="M490" s="11">
        <f>IF($A490="","",N(J490)+K490-L490)</f>
        <v/>
      </c>
      <c r="N490" s="11">
        <f>IF(OR($A490="",I490=""),"",IF(M490&lt;=I490,"REPONER","OK"))</f>
        <v/>
      </c>
      <c r="O490" s="12">
        <f>IF($A490="","",M490*N(F490))</f>
        <v/>
      </c>
      <c r="P490" s="13">
        <f>IF($A490="","",IF(SUMPRODUCT(MAX((Ingresos!$D$2:$D$3001=$A490)*Ingresos!$A$2:$A$3001))=0,"",SUMPRODUCT(MAX((Ingresos!$D$2:$D$3001=$A490)*Ingresos!$A$2:$A$3001))))</f>
        <v/>
      </c>
      <c r="Q490" s="11">
        <f>IF($A490="","",SUMIFS(Salidas!$E$2:$E$3001,Salidas!$B$2:$B$3001,$A490,Salidas!$D$2:$D$3001,"Venta"))</f>
        <v/>
      </c>
      <c r="R490" s="14">
        <f>IF($A490="","",IF(Q490=0,"",M490/(Q490/Resumen!$C$5)))</f>
        <v/>
      </c>
      <c r="S490" s="12">
        <f>IF($A490="","",Q490*N(F490))</f>
        <v/>
      </c>
      <c r="T490" s="11">
        <f>IF($A490="","",SUMIFS(Salidas!$E$2:$E$3001,Salidas!$B$2:$B$3001,$A490,Salidas!$D$2:$D$3001,"Merma"))</f>
        <v/>
      </c>
      <c r="U490" s="12">
        <f>IF($A490="","",N(J490)*N(F490))</f>
        <v/>
      </c>
      <c r="V490" s="12">
        <f>IF(OR($A490="",G490=""),"",Q490*(G490/1.19-N(F490)))</f>
        <v/>
      </c>
    </row>
    <row r="491">
      <c r="A491" s="7" t="n"/>
      <c r="B491" s="7" t="n"/>
      <c r="C491" s="8" t="n"/>
      <c r="D491" s="8" t="n"/>
      <c r="E491" s="8" t="n"/>
      <c r="F491" s="9" t="n"/>
      <c r="G491" s="9" t="n"/>
      <c r="H491" s="10">
        <f>IF(OR(F491="",G491=""),"",(G491/1.19-F491)/(G491/1.19))</f>
        <v/>
      </c>
      <c r="I491" s="8" t="n"/>
      <c r="J491" s="8" t="n"/>
      <c r="K491" s="11">
        <f>IF($A491="","",SUMIFS(Ingresos!$F$2:$F$3001,Ingresos!$D$2:$D$3001,$A491))</f>
        <v/>
      </c>
      <c r="L491" s="11">
        <f>IF($A491="","",SUMIFS(Salidas!$E$2:$E$3001,Salidas!$B$2:$B$3001,$A491))</f>
        <v/>
      </c>
      <c r="M491" s="11">
        <f>IF($A491="","",N(J491)+K491-L491)</f>
        <v/>
      </c>
      <c r="N491" s="11">
        <f>IF(OR($A491="",I491=""),"",IF(M491&lt;=I491,"REPONER","OK"))</f>
        <v/>
      </c>
      <c r="O491" s="12">
        <f>IF($A491="","",M491*N(F491))</f>
        <v/>
      </c>
      <c r="P491" s="13">
        <f>IF($A491="","",IF(SUMPRODUCT(MAX((Ingresos!$D$2:$D$3001=$A491)*Ingresos!$A$2:$A$3001))=0,"",SUMPRODUCT(MAX((Ingresos!$D$2:$D$3001=$A491)*Ingresos!$A$2:$A$3001))))</f>
        <v/>
      </c>
      <c r="Q491" s="11">
        <f>IF($A491="","",SUMIFS(Salidas!$E$2:$E$3001,Salidas!$B$2:$B$3001,$A491,Salidas!$D$2:$D$3001,"Venta"))</f>
        <v/>
      </c>
      <c r="R491" s="14">
        <f>IF($A491="","",IF(Q491=0,"",M491/(Q491/Resumen!$C$5)))</f>
        <v/>
      </c>
      <c r="S491" s="12">
        <f>IF($A491="","",Q491*N(F491))</f>
        <v/>
      </c>
      <c r="T491" s="11">
        <f>IF($A491="","",SUMIFS(Salidas!$E$2:$E$3001,Salidas!$B$2:$B$3001,$A491,Salidas!$D$2:$D$3001,"Merma"))</f>
        <v/>
      </c>
      <c r="U491" s="12">
        <f>IF($A491="","",N(J491)*N(F491))</f>
        <v/>
      </c>
      <c r="V491" s="12">
        <f>IF(OR($A491="",G491=""),"",Q491*(G491/1.19-N(F491)))</f>
        <v/>
      </c>
    </row>
    <row r="492">
      <c r="A492" s="7" t="n"/>
      <c r="B492" s="7" t="n"/>
      <c r="C492" s="8" t="n"/>
      <c r="D492" s="8" t="n"/>
      <c r="E492" s="8" t="n"/>
      <c r="F492" s="9" t="n"/>
      <c r="G492" s="9" t="n"/>
      <c r="H492" s="10">
        <f>IF(OR(F492="",G492=""),"",(G492/1.19-F492)/(G492/1.19))</f>
        <v/>
      </c>
      <c r="I492" s="8" t="n"/>
      <c r="J492" s="8" t="n"/>
      <c r="K492" s="11">
        <f>IF($A492="","",SUMIFS(Ingresos!$F$2:$F$3001,Ingresos!$D$2:$D$3001,$A492))</f>
        <v/>
      </c>
      <c r="L492" s="11">
        <f>IF($A492="","",SUMIFS(Salidas!$E$2:$E$3001,Salidas!$B$2:$B$3001,$A492))</f>
        <v/>
      </c>
      <c r="M492" s="11">
        <f>IF($A492="","",N(J492)+K492-L492)</f>
        <v/>
      </c>
      <c r="N492" s="11">
        <f>IF(OR($A492="",I492=""),"",IF(M492&lt;=I492,"REPONER","OK"))</f>
        <v/>
      </c>
      <c r="O492" s="12">
        <f>IF($A492="","",M492*N(F492))</f>
        <v/>
      </c>
      <c r="P492" s="13">
        <f>IF($A492="","",IF(SUMPRODUCT(MAX((Ingresos!$D$2:$D$3001=$A492)*Ingresos!$A$2:$A$3001))=0,"",SUMPRODUCT(MAX((Ingresos!$D$2:$D$3001=$A492)*Ingresos!$A$2:$A$3001))))</f>
        <v/>
      </c>
      <c r="Q492" s="11">
        <f>IF($A492="","",SUMIFS(Salidas!$E$2:$E$3001,Salidas!$B$2:$B$3001,$A492,Salidas!$D$2:$D$3001,"Venta"))</f>
        <v/>
      </c>
      <c r="R492" s="14">
        <f>IF($A492="","",IF(Q492=0,"",M492/(Q492/Resumen!$C$5)))</f>
        <v/>
      </c>
      <c r="S492" s="12">
        <f>IF($A492="","",Q492*N(F492))</f>
        <v/>
      </c>
      <c r="T492" s="11">
        <f>IF($A492="","",SUMIFS(Salidas!$E$2:$E$3001,Salidas!$B$2:$B$3001,$A492,Salidas!$D$2:$D$3001,"Merma"))</f>
        <v/>
      </c>
      <c r="U492" s="12">
        <f>IF($A492="","",N(J492)*N(F492))</f>
        <v/>
      </c>
      <c r="V492" s="12">
        <f>IF(OR($A492="",G492=""),"",Q492*(G492/1.19-N(F492)))</f>
        <v/>
      </c>
    </row>
    <row r="493">
      <c r="A493" s="7" t="n"/>
      <c r="B493" s="7" t="n"/>
      <c r="C493" s="8" t="n"/>
      <c r="D493" s="8" t="n"/>
      <c r="E493" s="8" t="n"/>
      <c r="F493" s="9" t="n"/>
      <c r="G493" s="9" t="n"/>
      <c r="H493" s="10">
        <f>IF(OR(F493="",G493=""),"",(G493/1.19-F493)/(G493/1.19))</f>
        <v/>
      </c>
      <c r="I493" s="8" t="n"/>
      <c r="J493" s="8" t="n"/>
      <c r="K493" s="11">
        <f>IF($A493="","",SUMIFS(Ingresos!$F$2:$F$3001,Ingresos!$D$2:$D$3001,$A493))</f>
        <v/>
      </c>
      <c r="L493" s="11">
        <f>IF($A493="","",SUMIFS(Salidas!$E$2:$E$3001,Salidas!$B$2:$B$3001,$A493))</f>
        <v/>
      </c>
      <c r="M493" s="11">
        <f>IF($A493="","",N(J493)+K493-L493)</f>
        <v/>
      </c>
      <c r="N493" s="11">
        <f>IF(OR($A493="",I493=""),"",IF(M493&lt;=I493,"REPONER","OK"))</f>
        <v/>
      </c>
      <c r="O493" s="12">
        <f>IF($A493="","",M493*N(F493))</f>
        <v/>
      </c>
      <c r="P493" s="13">
        <f>IF($A493="","",IF(SUMPRODUCT(MAX((Ingresos!$D$2:$D$3001=$A493)*Ingresos!$A$2:$A$3001))=0,"",SUMPRODUCT(MAX((Ingresos!$D$2:$D$3001=$A493)*Ingresos!$A$2:$A$3001))))</f>
        <v/>
      </c>
      <c r="Q493" s="11">
        <f>IF($A493="","",SUMIFS(Salidas!$E$2:$E$3001,Salidas!$B$2:$B$3001,$A493,Salidas!$D$2:$D$3001,"Venta"))</f>
        <v/>
      </c>
      <c r="R493" s="14">
        <f>IF($A493="","",IF(Q493=0,"",M493/(Q493/Resumen!$C$5)))</f>
        <v/>
      </c>
      <c r="S493" s="12">
        <f>IF($A493="","",Q493*N(F493))</f>
        <v/>
      </c>
      <c r="T493" s="11">
        <f>IF($A493="","",SUMIFS(Salidas!$E$2:$E$3001,Salidas!$B$2:$B$3001,$A493,Salidas!$D$2:$D$3001,"Merma"))</f>
        <v/>
      </c>
      <c r="U493" s="12">
        <f>IF($A493="","",N(J493)*N(F493))</f>
        <v/>
      </c>
      <c r="V493" s="12">
        <f>IF(OR($A493="",G493=""),"",Q493*(G493/1.19-N(F493)))</f>
        <v/>
      </c>
    </row>
    <row r="494">
      <c r="A494" s="7" t="n"/>
      <c r="B494" s="7" t="n"/>
      <c r="C494" s="8" t="n"/>
      <c r="D494" s="8" t="n"/>
      <c r="E494" s="8" t="n"/>
      <c r="F494" s="9" t="n"/>
      <c r="G494" s="9" t="n"/>
      <c r="H494" s="10">
        <f>IF(OR(F494="",G494=""),"",(G494/1.19-F494)/(G494/1.19))</f>
        <v/>
      </c>
      <c r="I494" s="8" t="n"/>
      <c r="J494" s="8" t="n"/>
      <c r="K494" s="11">
        <f>IF($A494="","",SUMIFS(Ingresos!$F$2:$F$3001,Ingresos!$D$2:$D$3001,$A494))</f>
        <v/>
      </c>
      <c r="L494" s="11">
        <f>IF($A494="","",SUMIFS(Salidas!$E$2:$E$3001,Salidas!$B$2:$B$3001,$A494))</f>
        <v/>
      </c>
      <c r="M494" s="11">
        <f>IF($A494="","",N(J494)+K494-L494)</f>
        <v/>
      </c>
      <c r="N494" s="11">
        <f>IF(OR($A494="",I494=""),"",IF(M494&lt;=I494,"REPONER","OK"))</f>
        <v/>
      </c>
      <c r="O494" s="12">
        <f>IF($A494="","",M494*N(F494))</f>
        <v/>
      </c>
      <c r="P494" s="13">
        <f>IF($A494="","",IF(SUMPRODUCT(MAX((Ingresos!$D$2:$D$3001=$A494)*Ingresos!$A$2:$A$3001))=0,"",SUMPRODUCT(MAX((Ingresos!$D$2:$D$3001=$A494)*Ingresos!$A$2:$A$3001))))</f>
        <v/>
      </c>
      <c r="Q494" s="11">
        <f>IF($A494="","",SUMIFS(Salidas!$E$2:$E$3001,Salidas!$B$2:$B$3001,$A494,Salidas!$D$2:$D$3001,"Venta"))</f>
        <v/>
      </c>
      <c r="R494" s="14">
        <f>IF($A494="","",IF(Q494=0,"",M494/(Q494/Resumen!$C$5)))</f>
        <v/>
      </c>
      <c r="S494" s="12">
        <f>IF($A494="","",Q494*N(F494))</f>
        <v/>
      </c>
      <c r="T494" s="11">
        <f>IF($A494="","",SUMIFS(Salidas!$E$2:$E$3001,Salidas!$B$2:$B$3001,$A494,Salidas!$D$2:$D$3001,"Merma"))</f>
        <v/>
      </c>
      <c r="U494" s="12">
        <f>IF($A494="","",N(J494)*N(F494))</f>
        <v/>
      </c>
      <c r="V494" s="12">
        <f>IF(OR($A494="",G494=""),"",Q494*(G494/1.19-N(F494)))</f>
        <v/>
      </c>
    </row>
    <row r="495">
      <c r="A495" s="7" t="n"/>
      <c r="B495" s="7" t="n"/>
      <c r="C495" s="8" t="n"/>
      <c r="D495" s="8" t="n"/>
      <c r="E495" s="8" t="n"/>
      <c r="F495" s="9" t="n"/>
      <c r="G495" s="9" t="n"/>
      <c r="H495" s="10">
        <f>IF(OR(F495="",G495=""),"",(G495/1.19-F495)/(G495/1.19))</f>
        <v/>
      </c>
      <c r="I495" s="8" t="n"/>
      <c r="J495" s="8" t="n"/>
      <c r="K495" s="11">
        <f>IF($A495="","",SUMIFS(Ingresos!$F$2:$F$3001,Ingresos!$D$2:$D$3001,$A495))</f>
        <v/>
      </c>
      <c r="L495" s="11">
        <f>IF($A495="","",SUMIFS(Salidas!$E$2:$E$3001,Salidas!$B$2:$B$3001,$A495))</f>
        <v/>
      </c>
      <c r="M495" s="11">
        <f>IF($A495="","",N(J495)+K495-L495)</f>
        <v/>
      </c>
      <c r="N495" s="11">
        <f>IF(OR($A495="",I495=""),"",IF(M495&lt;=I495,"REPONER","OK"))</f>
        <v/>
      </c>
      <c r="O495" s="12">
        <f>IF($A495="","",M495*N(F495))</f>
        <v/>
      </c>
      <c r="P495" s="13">
        <f>IF($A495="","",IF(SUMPRODUCT(MAX((Ingresos!$D$2:$D$3001=$A495)*Ingresos!$A$2:$A$3001))=0,"",SUMPRODUCT(MAX((Ingresos!$D$2:$D$3001=$A495)*Ingresos!$A$2:$A$3001))))</f>
        <v/>
      </c>
      <c r="Q495" s="11">
        <f>IF($A495="","",SUMIFS(Salidas!$E$2:$E$3001,Salidas!$B$2:$B$3001,$A495,Salidas!$D$2:$D$3001,"Venta"))</f>
        <v/>
      </c>
      <c r="R495" s="14">
        <f>IF($A495="","",IF(Q495=0,"",M495/(Q495/Resumen!$C$5)))</f>
        <v/>
      </c>
      <c r="S495" s="12">
        <f>IF($A495="","",Q495*N(F495))</f>
        <v/>
      </c>
      <c r="T495" s="11">
        <f>IF($A495="","",SUMIFS(Salidas!$E$2:$E$3001,Salidas!$B$2:$B$3001,$A495,Salidas!$D$2:$D$3001,"Merma"))</f>
        <v/>
      </c>
      <c r="U495" s="12">
        <f>IF($A495="","",N(J495)*N(F495))</f>
        <v/>
      </c>
      <c r="V495" s="12">
        <f>IF(OR($A495="",G495=""),"",Q495*(G495/1.19-N(F495)))</f>
        <v/>
      </c>
    </row>
    <row r="496">
      <c r="A496" s="7" t="n"/>
      <c r="B496" s="7" t="n"/>
      <c r="C496" s="8" t="n"/>
      <c r="D496" s="8" t="n"/>
      <c r="E496" s="8" t="n"/>
      <c r="F496" s="9" t="n"/>
      <c r="G496" s="9" t="n"/>
      <c r="H496" s="10">
        <f>IF(OR(F496="",G496=""),"",(G496/1.19-F496)/(G496/1.19))</f>
        <v/>
      </c>
      <c r="I496" s="8" t="n"/>
      <c r="J496" s="8" t="n"/>
      <c r="K496" s="11">
        <f>IF($A496="","",SUMIFS(Ingresos!$F$2:$F$3001,Ingresos!$D$2:$D$3001,$A496))</f>
        <v/>
      </c>
      <c r="L496" s="11">
        <f>IF($A496="","",SUMIFS(Salidas!$E$2:$E$3001,Salidas!$B$2:$B$3001,$A496))</f>
        <v/>
      </c>
      <c r="M496" s="11">
        <f>IF($A496="","",N(J496)+K496-L496)</f>
        <v/>
      </c>
      <c r="N496" s="11">
        <f>IF(OR($A496="",I496=""),"",IF(M496&lt;=I496,"REPONER","OK"))</f>
        <v/>
      </c>
      <c r="O496" s="12">
        <f>IF($A496="","",M496*N(F496))</f>
        <v/>
      </c>
      <c r="P496" s="13">
        <f>IF($A496="","",IF(SUMPRODUCT(MAX((Ingresos!$D$2:$D$3001=$A496)*Ingresos!$A$2:$A$3001))=0,"",SUMPRODUCT(MAX((Ingresos!$D$2:$D$3001=$A496)*Ingresos!$A$2:$A$3001))))</f>
        <v/>
      </c>
      <c r="Q496" s="11">
        <f>IF($A496="","",SUMIFS(Salidas!$E$2:$E$3001,Salidas!$B$2:$B$3001,$A496,Salidas!$D$2:$D$3001,"Venta"))</f>
        <v/>
      </c>
      <c r="R496" s="14">
        <f>IF($A496="","",IF(Q496=0,"",M496/(Q496/Resumen!$C$5)))</f>
        <v/>
      </c>
      <c r="S496" s="12">
        <f>IF($A496="","",Q496*N(F496))</f>
        <v/>
      </c>
      <c r="T496" s="11">
        <f>IF($A496="","",SUMIFS(Salidas!$E$2:$E$3001,Salidas!$B$2:$B$3001,$A496,Salidas!$D$2:$D$3001,"Merma"))</f>
        <v/>
      </c>
      <c r="U496" s="12">
        <f>IF($A496="","",N(J496)*N(F496))</f>
        <v/>
      </c>
      <c r="V496" s="12">
        <f>IF(OR($A496="",G496=""),"",Q496*(G496/1.19-N(F496)))</f>
        <v/>
      </c>
    </row>
    <row r="497">
      <c r="A497" s="7" t="n"/>
      <c r="B497" s="7" t="n"/>
      <c r="C497" s="8" t="n"/>
      <c r="D497" s="8" t="n"/>
      <c r="E497" s="8" t="n"/>
      <c r="F497" s="9" t="n"/>
      <c r="G497" s="9" t="n"/>
      <c r="H497" s="10">
        <f>IF(OR(F497="",G497=""),"",(G497/1.19-F497)/(G497/1.19))</f>
        <v/>
      </c>
      <c r="I497" s="8" t="n"/>
      <c r="J497" s="8" t="n"/>
      <c r="K497" s="11">
        <f>IF($A497="","",SUMIFS(Ingresos!$F$2:$F$3001,Ingresos!$D$2:$D$3001,$A497))</f>
        <v/>
      </c>
      <c r="L497" s="11">
        <f>IF($A497="","",SUMIFS(Salidas!$E$2:$E$3001,Salidas!$B$2:$B$3001,$A497))</f>
        <v/>
      </c>
      <c r="M497" s="11">
        <f>IF($A497="","",N(J497)+K497-L497)</f>
        <v/>
      </c>
      <c r="N497" s="11">
        <f>IF(OR($A497="",I497=""),"",IF(M497&lt;=I497,"REPONER","OK"))</f>
        <v/>
      </c>
      <c r="O497" s="12">
        <f>IF($A497="","",M497*N(F497))</f>
        <v/>
      </c>
      <c r="P497" s="13">
        <f>IF($A497="","",IF(SUMPRODUCT(MAX((Ingresos!$D$2:$D$3001=$A497)*Ingresos!$A$2:$A$3001))=0,"",SUMPRODUCT(MAX((Ingresos!$D$2:$D$3001=$A497)*Ingresos!$A$2:$A$3001))))</f>
        <v/>
      </c>
      <c r="Q497" s="11">
        <f>IF($A497="","",SUMIFS(Salidas!$E$2:$E$3001,Salidas!$B$2:$B$3001,$A497,Salidas!$D$2:$D$3001,"Venta"))</f>
        <v/>
      </c>
      <c r="R497" s="14">
        <f>IF($A497="","",IF(Q497=0,"",M497/(Q497/Resumen!$C$5)))</f>
        <v/>
      </c>
      <c r="S497" s="12">
        <f>IF($A497="","",Q497*N(F497))</f>
        <v/>
      </c>
      <c r="T497" s="11">
        <f>IF($A497="","",SUMIFS(Salidas!$E$2:$E$3001,Salidas!$B$2:$B$3001,$A497,Salidas!$D$2:$D$3001,"Merma"))</f>
        <v/>
      </c>
      <c r="U497" s="12">
        <f>IF($A497="","",N(J497)*N(F497))</f>
        <v/>
      </c>
      <c r="V497" s="12">
        <f>IF(OR($A497="",G497=""),"",Q497*(G497/1.19-N(F497)))</f>
        <v/>
      </c>
    </row>
    <row r="498">
      <c r="A498" s="7" t="n"/>
      <c r="B498" s="7" t="n"/>
      <c r="C498" s="8" t="n"/>
      <c r="D498" s="8" t="n"/>
      <c r="E498" s="8" t="n"/>
      <c r="F498" s="9" t="n"/>
      <c r="G498" s="9" t="n"/>
      <c r="H498" s="10">
        <f>IF(OR(F498="",G498=""),"",(G498/1.19-F498)/(G498/1.19))</f>
        <v/>
      </c>
      <c r="I498" s="8" t="n"/>
      <c r="J498" s="8" t="n"/>
      <c r="K498" s="11">
        <f>IF($A498="","",SUMIFS(Ingresos!$F$2:$F$3001,Ingresos!$D$2:$D$3001,$A498))</f>
        <v/>
      </c>
      <c r="L498" s="11">
        <f>IF($A498="","",SUMIFS(Salidas!$E$2:$E$3001,Salidas!$B$2:$B$3001,$A498))</f>
        <v/>
      </c>
      <c r="M498" s="11">
        <f>IF($A498="","",N(J498)+K498-L498)</f>
        <v/>
      </c>
      <c r="N498" s="11">
        <f>IF(OR($A498="",I498=""),"",IF(M498&lt;=I498,"REPONER","OK"))</f>
        <v/>
      </c>
      <c r="O498" s="12">
        <f>IF($A498="","",M498*N(F498))</f>
        <v/>
      </c>
      <c r="P498" s="13">
        <f>IF($A498="","",IF(SUMPRODUCT(MAX((Ingresos!$D$2:$D$3001=$A498)*Ingresos!$A$2:$A$3001))=0,"",SUMPRODUCT(MAX((Ingresos!$D$2:$D$3001=$A498)*Ingresos!$A$2:$A$3001))))</f>
        <v/>
      </c>
      <c r="Q498" s="11">
        <f>IF($A498="","",SUMIFS(Salidas!$E$2:$E$3001,Salidas!$B$2:$B$3001,$A498,Salidas!$D$2:$D$3001,"Venta"))</f>
        <v/>
      </c>
      <c r="R498" s="14">
        <f>IF($A498="","",IF(Q498=0,"",M498/(Q498/Resumen!$C$5)))</f>
        <v/>
      </c>
      <c r="S498" s="12">
        <f>IF($A498="","",Q498*N(F498))</f>
        <v/>
      </c>
      <c r="T498" s="11">
        <f>IF($A498="","",SUMIFS(Salidas!$E$2:$E$3001,Salidas!$B$2:$B$3001,$A498,Salidas!$D$2:$D$3001,"Merma"))</f>
        <v/>
      </c>
      <c r="U498" s="12">
        <f>IF($A498="","",N(J498)*N(F498))</f>
        <v/>
      </c>
      <c r="V498" s="12">
        <f>IF(OR($A498="",G498=""),"",Q498*(G498/1.19-N(F498)))</f>
        <v/>
      </c>
    </row>
    <row r="499">
      <c r="A499" s="7" t="n"/>
      <c r="B499" s="7" t="n"/>
      <c r="C499" s="8" t="n"/>
      <c r="D499" s="8" t="n"/>
      <c r="E499" s="8" t="n"/>
      <c r="F499" s="9" t="n"/>
      <c r="G499" s="9" t="n"/>
      <c r="H499" s="10">
        <f>IF(OR(F499="",G499=""),"",(G499/1.19-F499)/(G499/1.19))</f>
        <v/>
      </c>
      <c r="I499" s="8" t="n"/>
      <c r="J499" s="8" t="n"/>
      <c r="K499" s="11">
        <f>IF($A499="","",SUMIFS(Ingresos!$F$2:$F$3001,Ingresos!$D$2:$D$3001,$A499))</f>
        <v/>
      </c>
      <c r="L499" s="11">
        <f>IF($A499="","",SUMIFS(Salidas!$E$2:$E$3001,Salidas!$B$2:$B$3001,$A499))</f>
        <v/>
      </c>
      <c r="M499" s="11">
        <f>IF($A499="","",N(J499)+K499-L499)</f>
        <v/>
      </c>
      <c r="N499" s="11">
        <f>IF(OR($A499="",I499=""),"",IF(M499&lt;=I499,"REPONER","OK"))</f>
        <v/>
      </c>
      <c r="O499" s="12">
        <f>IF($A499="","",M499*N(F499))</f>
        <v/>
      </c>
      <c r="P499" s="13">
        <f>IF($A499="","",IF(SUMPRODUCT(MAX((Ingresos!$D$2:$D$3001=$A499)*Ingresos!$A$2:$A$3001))=0,"",SUMPRODUCT(MAX((Ingresos!$D$2:$D$3001=$A499)*Ingresos!$A$2:$A$3001))))</f>
        <v/>
      </c>
      <c r="Q499" s="11">
        <f>IF($A499="","",SUMIFS(Salidas!$E$2:$E$3001,Salidas!$B$2:$B$3001,$A499,Salidas!$D$2:$D$3001,"Venta"))</f>
        <v/>
      </c>
      <c r="R499" s="14">
        <f>IF($A499="","",IF(Q499=0,"",M499/(Q499/Resumen!$C$5)))</f>
        <v/>
      </c>
      <c r="S499" s="12">
        <f>IF($A499="","",Q499*N(F499))</f>
        <v/>
      </c>
      <c r="T499" s="11">
        <f>IF($A499="","",SUMIFS(Salidas!$E$2:$E$3001,Salidas!$B$2:$B$3001,$A499,Salidas!$D$2:$D$3001,"Merma"))</f>
        <v/>
      </c>
      <c r="U499" s="12">
        <f>IF($A499="","",N(J499)*N(F499))</f>
        <v/>
      </c>
      <c r="V499" s="12">
        <f>IF(OR($A499="",G499=""),"",Q499*(G499/1.19-N(F499)))</f>
        <v/>
      </c>
    </row>
    <row r="500">
      <c r="A500" s="7" t="n"/>
      <c r="B500" s="7" t="n"/>
      <c r="C500" s="8" t="n"/>
      <c r="D500" s="8" t="n"/>
      <c r="E500" s="8" t="n"/>
      <c r="F500" s="9" t="n"/>
      <c r="G500" s="9" t="n"/>
      <c r="H500" s="10">
        <f>IF(OR(F500="",G500=""),"",(G500/1.19-F500)/(G500/1.19))</f>
        <v/>
      </c>
      <c r="I500" s="8" t="n"/>
      <c r="J500" s="8" t="n"/>
      <c r="K500" s="11">
        <f>IF($A500="","",SUMIFS(Ingresos!$F$2:$F$3001,Ingresos!$D$2:$D$3001,$A500))</f>
        <v/>
      </c>
      <c r="L500" s="11">
        <f>IF($A500="","",SUMIFS(Salidas!$E$2:$E$3001,Salidas!$B$2:$B$3001,$A500))</f>
        <v/>
      </c>
      <c r="M500" s="11">
        <f>IF($A500="","",N(J500)+K500-L500)</f>
        <v/>
      </c>
      <c r="N500" s="11">
        <f>IF(OR($A500="",I500=""),"",IF(M500&lt;=I500,"REPONER","OK"))</f>
        <v/>
      </c>
      <c r="O500" s="12">
        <f>IF($A500="","",M500*N(F500))</f>
        <v/>
      </c>
      <c r="P500" s="13">
        <f>IF($A500="","",IF(SUMPRODUCT(MAX((Ingresos!$D$2:$D$3001=$A500)*Ingresos!$A$2:$A$3001))=0,"",SUMPRODUCT(MAX((Ingresos!$D$2:$D$3001=$A500)*Ingresos!$A$2:$A$3001))))</f>
        <v/>
      </c>
      <c r="Q500" s="11">
        <f>IF($A500="","",SUMIFS(Salidas!$E$2:$E$3001,Salidas!$B$2:$B$3001,$A500,Salidas!$D$2:$D$3001,"Venta"))</f>
        <v/>
      </c>
      <c r="R500" s="14">
        <f>IF($A500="","",IF(Q500=0,"",M500/(Q500/Resumen!$C$5)))</f>
        <v/>
      </c>
      <c r="S500" s="12">
        <f>IF($A500="","",Q500*N(F500))</f>
        <v/>
      </c>
      <c r="T500" s="11">
        <f>IF($A500="","",SUMIFS(Salidas!$E$2:$E$3001,Salidas!$B$2:$B$3001,$A500,Salidas!$D$2:$D$3001,"Merma"))</f>
        <v/>
      </c>
      <c r="U500" s="12">
        <f>IF($A500="","",N(J500)*N(F500))</f>
        <v/>
      </c>
      <c r="V500" s="12">
        <f>IF(OR($A500="",G500=""),"",Q500*(G500/1.19-N(F500)))</f>
        <v/>
      </c>
    </row>
    <row r="501">
      <c r="A501" s="7" t="n"/>
      <c r="B501" s="7" t="n"/>
      <c r="C501" s="8" t="n"/>
      <c r="D501" s="8" t="n"/>
      <c r="E501" s="8" t="n"/>
      <c r="F501" s="9" t="n"/>
      <c r="G501" s="9" t="n"/>
      <c r="H501" s="10">
        <f>IF(OR(F501="",G501=""),"",(G501/1.19-F501)/(G501/1.19))</f>
        <v/>
      </c>
      <c r="I501" s="8" t="n"/>
      <c r="J501" s="8" t="n"/>
      <c r="K501" s="11">
        <f>IF($A501="","",SUMIFS(Ingresos!$F$2:$F$3001,Ingresos!$D$2:$D$3001,$A501))</f>
        <v/>
      </c>
      <c r="L501" s="11">
        <f>IF($A501="","",SUMIFS(Salidas!$E$2:$E$3001,Salidas!$B$2:$B$3001,$A501))</f>
        <v/>
      </c>
      <c r="M501" s="11">
        <f>IF($A501="","",N(J501)+K501-L501)</f>
        <v/>
      </c>
      <c r="N501" s="11">
        <f>IF(OR($A501="",I501=""),"",IF(M501&lt;=I501,"REPONER","OK"))</f>
        <v/>
      </c>
      <c r="O501" s="12">
        <f>IF($A501="","",M501*N(F501))</f>
        <v/>
      </c>
      <c r="P501" s="13">
        <f>IF($A501="","",IF(SUMPRODUCT(MAX((Ingresos!$D$2:$D$3001=$A501)*Ingresos!$A$2:$A$3001))=0,"",SUMPRODUCT(MAX((Ingresos!$D$2:$D$3001=$A501)*Ingresos!$A$2:$A$3001))))</f>
        <v/>
      </c>
      <c r="Q501" s="11">
        <f>IF($A501="","",SUMIFS(Salidas!$E$2:$E$3001,Salidas!$B$2:$B$3001,$A501,Salidas!$D$2:$D$3001,"Venta"))</f>
        <v/>
      </c>
      <c r="R501" s="14">
        <f>IF($A501="","",IF(Q501=0,"",M501/(Q501/Resumen!$C$5)))</f>
        <v/>
      </c>
      <c r="S501" s="12">
        <f>IF($A501="","",Q501*N(F501))</f>
        <v/>
      </c>
      <c r="T501" s="11">
        <f>IF($A501="","",SUMIFS(Salidas!$E$2:$E$3001,Salidas!$B$2:$B$3001,$A501,Salidas!$D$2:$D$3001,"Merma"))</f>
        <v/>
      </c>
      <c r="U501" s="12">
        <f>IF($A501="","",N(J501)*N(F501))</f>
        <v/>
      </c>
      <c r="V501" s="12">
        <f>IF(OR($A501="",G501=""),"",Q501*(G501/1.19-N(F501)))</f>
        <v/>
      </c>
    </row>
  </sheetData>
  <conditionalFormatting sqref="N2:N501">
    <cfRule type="cellIs" priority="1" operator="equal" dxfId="0">
      <formula>"REPONER"</formula>
    </cfRule>
    <cfRule type="cellIs" priority="2" operator="equal" dxfId="1">
      <formula>"OK"</formula>
    </cfRule>
  </conditionalFormatting>
  <dataValidations count="1">
    <dataValidation sqref="D2:D501" showDropDown="0" showInputMessage="0" showErrorMessage="0" allowBlank="1" type="list">
      <formula1>=Listas!$A$2:$A$20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11" customWidth="1" min="4" max="4"/>
    <col width="34" customWidth="1" min="5" max="5"/>
    <col width="12" customWidth="1" min="6" max="6"/>
    <col width="13" customWidth="1" min="7" max="7"/>
    <col width="13" customWidth="1" min="8" max="8"/>
    <col width="12" customWidth="1" min="9" max="9"/>
    <col width="30" customWidth="1" min="10" max="10"/>
  </cols>
  <sheetData>
    <row r="1" ht="34" customHeight="1">
      <c r="A1" s="5" t="inlineStr">
        <is>
          <t>Fecha</t>
        </is>
      </c>
      <c r="B1" s="5" t="inlineStr">
        <is>
          <t>N° factura o guía</t>
        </is>
      </c>
      <c r="C1" s="5" t="inlineStr">
        <is>
          <t>Proveedor</t>
        </is>
      </c>
      <c r="D1" s="5" t="inlineStr">
        <is>
          <t>Código</t>
        </is>
      </c>
      <c r="E1" s="6" t="inlineStr">
        <is>
          <t>Producto (automático)</t>
        </is>
      </c>
      <c r="F1" s="5" t="inlineStr">
        <is>
          <t>Cantidad recibida (unid.)</t>
        </is>
      </c>
      <c r="G1" s="5" t="inlineStr">
        <is>
          <t>Costo unitario neto</t>
        </is>
      </c>
      <c r="H1" s="6" t="inlineStr">
        <is>
          <t>Total neto</t>
        </is>
      </c>
      <c r="I1" s="5" t="inlineStr">
        <is>
          <t>Vencimiento</t>
        </is>
      </c>
      <c r="J1" s="5" t="inlineStr">
        <is>
          <t>Observación</t>
        </is>
      </c>
    </row>
    <row r="2">
      <c r="A2" s="15" t="n">
        <v>46298</v>
      </c>
      <c r="B2" t="inlineStr">
        <is>
          <t>18452</t>
        </is>
      </c>
      <c r="C2" t="inlineStr">
        <is>
          <t>Proveedor (ejemplo)</t>
        </is>
      </c>
      <c r="D2" s="16" t="inlineStr">
        <is>
          <t>1001</t>
        </is>
      </c>
      <c r="E2">
        <f>IF(D2="","",IFERROR(INDEX(Productos!$C$2:$C$501,MATCH(D2,Productos!$A$2:$A$501,0)),"Código no existe"))</f>
        <v/>
      </c>
      <c r="F2" t="n">
        <v>24</v>
      </c>
      <c r="G2" s="17" t="n">
        <v>1100</v>
      </c>
      <c r="H2" s="17">
        <f>IF(OR(F2="",G2=""),"",F2*G2)</f>
        <v/>
      </c>
      <c r="I2" s="15" t="n"/>
      <c r="J2" t="inlineStr"/>
    </row>
    <row r="3">
      <c r="A3" s="15" t="n">
        <v>46298</v>
      </c>
      <c r="B3" t="inlineStr">
        <is>
          <t>7731</t>
        </is>
      </c>
      <c r="C3" t="inlineStr">
        <is>
          <t>Proveedor (ejemplo)</t>
        </is>
      </c>
      <c r="D3" s="16" t="inlineStr">
        <is>
          <t>1004</t>
        </is>
      </c>
      <c r="E3">
        <f>IF(D3="","",IFERROR(INDEX(Productos!$C$2:$C$501,MATCH(D3,Productos!$A$2:$A$501,0)),"Código no existe"))</f>
        <v/>
      </c>
      <c r="F3" t="n">
        <v>12</v>
      </c>
      <c r="G3" s="17" t="n">
        <v>2050</v>
      </c>
      <c r="H3" s="17">
        <f>IF(OR(F3="",G3=""),"",F3*G3)</f>
        <v/>
      </c>
      <c r="I3" s="15" t="n"/>
      <c r="J3" t="inlineStr">
        <is>
          <t>El costo subió de $1.890 a $2.050</t>
        </is>
      </c>
    </row>
    <row r="4">
      <c r="A4" s="15" t="n">
        <v>46299</v>
      </c>
      <c r="B4" t="inlineStr">
        <is>
          <t>22019</t>
        </is>
      </c>
      <c r="C4" t="inlineStr">
        <is>
          <t>Proveedor (ejemplo)</t>
        </is>
      </c>
      <c r="D4" s="16" t="inlineStr">
        <is>
          <t>1002</t>
        </is>
      </c>
      <c r="E4">
        <f>IF(D4="","",IFERROR(INDEX(Productos!$C$2:$C$501,MATCH(D4,Productos!$A$2:$A$501,0)),"Código no existe"))</f>
        <v/>
      </c>
      <c r="F4" t="n">
        <v>24</v>
      </c>
      <c r="G4" s="17" t="n">
        <v>900</v>
      </c>
      <c r="H4" s="17">
        <f>IF(OR(F4="",G4=""),"",F4*G4)</f>
        <v/>
      </c>
      <c r="I4" s="15" t="n">
        <v>46315</v>
      </c>
      <c r="J4" t="inlineStr"/>
    </row>
    <row r="5">
      <c r="A5" s="15" t="n"/>
      <c r="D5" s="16" t="n"/>
      <c r="E5">
        <f>IF(D5="","",IFERROR(INDEX(Productos!$C$2:$C$501,MATCH(D5,Productos!$A$2:$A$501,0)),"Código no existe"))</f>
        <v/>
      </c>
      <c r="G5" s="17" t="n"/>
      <c r="H5" s="17">
        <f>IF(OR(F5="",G5=""),"",F5*G5)</f>
        <v/>
      </c>
      <c r="I5" s="15" t="n"/>
    </row>
    <row r="6">
      <c r="A6" s="15" t="n"/>
      <c r="D6" s="16" t="n"/>
      <c r="E6">
        <f>IF(D6="","",IFERROR(INDEX(Productos!$C$2:$C$501,MATCH(D6,Productos!$A$2:$A$501,0)),"Código no existe"))</f>
        <v/>
      </c>
      <c r="G6" s="17" t="n"/>
      <c r="H6" s="17">
        <f>IF(OR(F6="",G6=""),"",F6*G6)</f>
        <v/>
      </c>
      <c r="I6" s="15" t="n"/>
    </row>
    <row r="7">
      <c r="A7" s="15" t="n"/>
      <c r="D7" s="16" t="n"/>
      <c r="E7">
        <f>IF(D7="","",IFERROR(INDEX(Productos!$C$2:$C$501,MATCH(D7,Productos!$A$2:$A$501,0)),"Código no existe"))</f>
        <v/>
      </c>
      <c r="G7" s="17" t="n"/>
      <c r="H7" s="17">
        <f>IF(OR(F7="",G7=""),"",F7*G7)</f>
        <v/>
      </c>
      <c r="I7" s="15" t="n"/>
    </row>
    <row r="8">
      <c r="A8" s="15" t="n"/>
      <c r="D8" s="16" t="n"/>
      <c r="E8">
        <f>IF(D8="","",IFERROR(INDEX(Productos!$C$2:$C$501,MATCH(D8,Productos!$A$2:$A$501,0)),"Código no existe"))</f>
        <v/>
      </c>
      <c r="G8" s="17" t="n"/>
      <c r="H8" s="17">
        <f>IF(OR(F8="",G8=""),"",F8*G8)</f>
        <v/>
      </c>
      <c r="I8" s="15" t="n"/>
    </row>
    <row r="9">
      <c r="A9" s="15" t="n"/>
      <c r="D9" s="16" t="n"/>
      <c r="E9">
        <f>IF(D9="","",IFERROR(INDEX(Productos!$C$2:$C$501,MATCH(D9,Productos!$A$2:$A$501,0)),"Código no existe"))</f>
        <v/>
      </c>
      <c r="G9" s="17" t="n"/>
      <c r="H9" s="17">
        <f>IF(OR(F9="",G9=""),"",F9*G9)</f>
        <v/>
      </c>
      <c r="I9" s="15" t="n"/>
    </row>
    <row r="10">
      <c r="A10" s="15" t="n"/>
      <c r="D10" s="16" t="n"/>
      <c r="E10">
        <f>IF(D10="","",IFERROR(INDEX(Productos!$C$2:$C$501,MATCH(D10,Productos!$A$2:$A$501,0)),"Código no existe"))</f>
        <v/>
      </c>
      <c r="G10" s="17" t="n"/>
      <c r="H10" s="17">
        <f>IF(OR(F10="",G10=""),"",F10*G10)</f>
        <v/>
      </c>
      <c r="I10" s="15" t="n"/>
    </row>
    <row r="11">
      <c r="A11" s="15" t="n"/>
      <c r="D11" s="16" t="n"/>
      <c r="E11">
        <f>IF(D11="","",IFERROR(INDEX(Productos!$C$2:$C$501,MATCH(D11,Productos!$A$2:$A$501,0)),"Código no existe"))</f>
        <v/>
      </c>
      <c r="G11" s="17" t="n"/>
      <c r="H11" s="17">
        <f>IF(OR(F11="",G11=""),"",F11*G11)</f>
        <v/>
      </c>
      <c r="I11" s="15" t="n"/>
    </row>
    <row r="12">
      <c r="A12" s="15" t="n"/>
      <c r="D12" s="16" t="n"/>
      <c r="E12">
        <f>IF(D12="","",IFERROR(INDEX(Productos!$C$2:$C$501,MATCH(D12,Productos!$A$2:$A$501,0)),"Código no existe"))</f>
        <v/>
      </c>
      <c r="G12" s="17" t="n"/>
      <c r="H12" s="17">
        <f>IF(OR(F12="",G12=""),"",F12*G12)</f>
        <v/>
      </c>
      <c r="I12" s="15" t="n"/>
    </row>
    <row r="13">
      <c r="A13" s="15" t="n"/>
      <c r="D13" s="16" t="n"/>
      <c r="E13">
        <f>IF(D13="","",IFERROR(INDEX(Productos!$C$2:$C$501,MATCH(D13,Productos!$A$2:$A$501,0)),"Código no existe"))</f>
        <v/>
      </c>
      <c r="G13" s="17" t="n"/>
      <c r="H13" s="17">
        <f>IF(OR(F13="",G13=""),"",F13*G13)</f>
        <v/>
      </c>
      <c r="I13" s="15" t="n"/>
    </row>
    <row r="14">
      <c r="A14" s="15" t="n"/>
      <c r="D14" s="16" t="n"/>
      <c r="E14">
        <f>IF(D14="","",IFERROR(INDEX(Productos!$C$2:$C$501,MATCH(D14,Productos!$A$2:$A$501,0)),"Código no existe"))</f>
        <v/>
      </c>
      <c r="G14" s="17" t="n"/>
      <c r="H14" s="17">
        <f>IF(OR(F14="",G14=""),"",F14*G14)</f>
        <v/>
      </c>
      <c r="I14" s="15" t="n"/>
    </row>
    <row r="15">
      <c r="A15" s="15" t="n"/>
      <c r="D15" s="16" t="n"/>
      <c r="E15">
        <f>IF(D15="","",IFERROR(INDEX(Productos!$C$2:$C$501,MATCH(D15,Productos!$A$2:$A$501,0)),"Código no existe"))</f>
        <v/>
      </c>
      <c r="G15" s="17" t="n"/>
      <c r="H15" s="17">
        <f>IF(OR(F15="",G15=""),"",F15*G15)</f>
        <v/>
      </c>
      <c r="I15" s="15" t="n"/>
    </row>
    <row r="16">
      <c r="A16" s="15" t="n"/>
      <c r="D16" s="16" t="n"/>
      <c r="E16">
        <f>IF(D16="","",IFERROR(INDEX(Productos!$C$2:$C$501,MATCH(D16,Productos!$A$2:$A$501,0)),"Código no existe"))</f>
        <v/>
      </c>
      <c r="G16" s="17" t="n"/>
      <c r="H16" s="17">
        <f>IF(OR(F16="",G16=""),"",F16*G16)</f>
        <v/>
      </c>
      <c r="I16" s="15" t="n"/>
    </row>
    <row r="17">
      <c r="A17" s="15" t="n"/>
      <c r="D17" s="16" t="n"/>
      <c r="E17">
        <f>IF(D17="","",IFERROR(INDEX(Productos!$C$2:$C$501,MATCH(D17,Productos!$A$2:$A$501,0)),"Código no existe"))</f>
        <v/>
      </c>
      <c r="G17" s="17" t="n"/>
      <c r="H17" s="17">
        <f>IF(OR(F17="",G17=""),"",F17*G17)</f>
        <v/>
      </c>
      <c r="I17" s="15" t="n"/>
    </row>
    <row r="18">
      <c r="A18" s="15" t="n"/>
      <c r="D18" s="16" t="n"/>
      <c r="E18">
        <f>IF(D18="","",IFERROR(INDEX(Productos!$C$2:$C$501,MATCH(D18,Productos!$A$2:$A$501,0)),"Código no existe"))</f>
        <v/>
      </c>
      <c r="G18" s="17" t="n"/>
      <c r="H18" s="17">
        <f>IF(OR(F18="",G18=""),"",F18*G18)</f>
        <v/>
      </c>
      <c r="I18" s="15" t="n"/>
    </row>
    <row r="19">
      <c r="A19" s="15" t="n"/>
      <c r="D19" s="16" t="n"/>
      <c r="E19">
        <f>IF(D19="","",IFERROR(INDEX(Productos!$C$2:$C$501,MATCH(D19,Productos!$A$2:$A$501,0)),"Código no existe"))</f>
        <v/>
      </c>
      <c r="G19" s="17" t="n"/>
      <c r="H19" s="17">
        <f>IF(OR(F19="",G19=""),"",F19*G19)</f>
        <v/>
      </c>
      <c r="I19" s="15" t="n"/>
    </row>
    <row r="20">
      <c r="A20" s="15" t="n"/>
      <c r="D20" s="16" t="n"/>
      <c r="E20">
        <f>IF(D20="","",IFERROR(INDEX(Productos!$C$2:$C$501,MATCH(D20,Productos!$A$2:$A$501,0)),"Código no existe"))</f>
        <v/>
      </c>
      <c r="G20" s="17" t="n"/>
      <c r="H20" s="17">
        <f>IF(OR(F20="",G20=""),"",F20*G20)</f>
        <v/>
      </c>
      <c r="I20" s="15" t="n"/>
    </row>
    <row r="21">
      <c r="A21" s="15" t="n"/>
      <c r="D21" s="16" t="n"/>
      <c r="E21">
        <f>IF(D21="","",IFERROR(INDEX(Productos!$C$2:$C$501,MATCH(D21,Productos!$A$2:$A$501,0)),"Código no existe"))</f>
        <v/>
      </c>
      <c r="G21" s="17" t="n"/>
      <c r="H21" s="17">
        <f>IF(OR(F21="",G21=""),"",F21*G21)</f>
        <v/>
      </c>
      <c r="I21" s="15" t="n"/>
    </row>
    <row r="22">
      <c r="A22" s="15" t="n"/>
      <c r="D22" s="16" t="n"/>
      <c r="E22">
        <f>IF(D22="","",IFERROR(INDEX(Productos!$C$2:$C$501,MATCH(D22,Productos!$A$2:$A$501,0)),"Código no existe"))</f>
        <v/>
      </c>
      <c r="G22" s="17" t="n"/>
      <c r="H22" s="17">
        <f>IF(OR(F22="",G22=""),"",F22*G22)</f>
        <v/>
      </c>
      <c r="I22" s="15" t="n"/>
    </row>
    <row r="23">
      <c r="A23" s="15" t="n"/>
      <c r="D23" s="16" t="n"/>
      <c r="E23">
        <f>IF(D23="","",IFERROR(INDEX(Productos!$C$2:$C$501,MATCH(D23,Productos!$A$2:$A$501,0)),"Código no existe"))</f>
        <v/>
      </c>
      <c r="G23" s="17" t="n"/>
      <c r="H23" s="17">
        <f>IF(OR(F23="",G23=""),"",F23*G23)</f>
        <v/>
      </c>
      <c r="I23" s="15" t="n"/>
    </row>
    <row r="24">
      <c r="A24" s="15" t="n"/>
      <c r="D24" s="16" t="n"/>
      <c r="E24">
        <f>IF(D24="","",IFERROR(INDEX(Productos!$C$2:$C$501,MATCH(D24,Productos!$A$2:$A$501,0)),"Código no existe"))</f>
        <v/>
      </c>
      <c r="G24" s="17" t="n"/>
      <c r="H24" s="17">
        <f>IF(OR(F24="",G24=""),"",F24*G24)</f>
        <v/>
      </c>
      <c r="I24" s="15" t="n"/>
    </row>
    <row r="25">
      <c r="A25" s="15" t="n"/>
      <c r="D25" s="16" t="n"/>
      <c r="E25">
        <f>IF(D25="","",IFERROR(INDEX(Productos!$C$2:$C$501,MATCH(D25,Productos!$A$2:$A$501,0)),"Código no existe"))</f>
        <v/>
      </c>
      <c r="G25" s="17" t="n"/>
      <c r="H25" s="17">
        <f>IF(OR(F25="",G25=""),"",F25*G25)</f>
        <v/>
      </c>
      <c r="I25" s="15" t="n"/>
    </row>
    <row r="26">
      <c r="A26" s="15" t="n"/>
      <c r="D26" s="16" t="n"/>
      <c r="E26">
        <f>IF(D26="","",IFERROR(INDEX(Productos!$C$2:$C$501,MATCH(D26,Productos!$A$2:$A$501,0)),"Código no existe"))</f>
        <v/>
      </c>
      <c r="G26" s="17" t="n"/>
      <c r="H26" s="17">
        <f>IF(OR(F26="",G26=""),"",F26*G26)</f>
        <v/>
      </c>
      <c r="I26" s="15" t="n"/>
    </row>
    <row r="27">
      <c r="A27" s="15" t="n"/>
      <c r="D27" s="16" t="n"/>
      <c r="E27">
        <f>IF(D27="","",IFERROR(INDEX(Productos!$C$2:$C$501,MATCH(D27,Productos!$A$2:$A$501,0)),"Código no existe"))</f>
        <v/>
      </c>
      <c r="G27" s="17" t="n"/>
      <c r="H27" s="17">
        <f>IF(OR(F27="",G27=""),"",F27*G27)</f>
        <v/>
      </c>
      <c r="I27" s="15" t="n"/>
    </row>
    <row r="28">
      <c r="A28" s="15" t="n"/>
      <c r="D28" s="16" t="n"/>
      <c r="E28">
        <f>IF(D28="","",IFERROR(INDEX(Productos!$C$2:$C$501,MATCH(D28,Productos!$A$2:$A$501,0)),"Código no existe"))</f>
        <v/>
      </c>
      <c r="G28" s="17" t="n"/>
      <c r="H28" s="17">
        <f>IF(OR(F28="",G28=""),"",F28*G28)</f>
        <v/>
      </c>
      <c r="I28" s="15" t="n"/>
    </row>
    <row r="29">
      <c r="A29" s="15" t="n"/>
      <c r="D29" s="16" t="n"/>
      <c r="E29">
        <f>IF(D29="","",IFERROR(INDEX(Productos!$C$2:$C$501,MATCH(D29,Productos!$A$2:$A$501,0)),"Código no existe"))</f>
        <v/>
      </c>
      <c r="G29" s="17" t="n"/>
      <c r="H29" s="17">
        <f>IF(OR(F29="",G29=""),"",F29*G29)</f>
        <v/>
      </c>
      <c r="I29" s="15" t="n"/>
    </row>
    <row r="30">
      <c r="A30" s="15" t="n"/>
      <c r="D30" s="16" t="n"/>
      <c r="E30">
        <f>IF(D30="","",IFERROR(INDEX(Productos!$C$2:$C$501,MATCH(D30,Productos!$A$2:$A$501,0)),"Código no existe"))</f>
        <v/>
      </c>
      <c r="G30" s="17" t="n"/>
      <c r="H30" s="17">
        <f>IF(OR(F30="",G30=""),"",F30*G30)</f>
        <v/>
      </c>
      <c r="I30" s="15" t="n"/>
    </row>
    <row r="31">
      <c r="A31" s="15" t="n"/>
      <c r="D31" s="16" t="n"/>
      <c r="E31">
        <f>IF(D31="","",IFERROR(INDEX(Productos!$C$2:$C$501,MATCH(D31,Productos!$A$2:$A$501,0)),"Código no existe"))</f>
        <v/>
      </c>
      <c r="G31" s="17" t="n"/>
      <c r="H31" s="17">
        <f>IF(OR(F31="",G31=""),"",F31*G31)</f>
        <v/>
      </c>
      <c r="I31" s="15" t="n"/>
    </row>
    <row r="32">
      <c r="A32" s="15" t="n"/>
      <c r="D32" s="16" t="n"/>
      <c r="E32">
        <f>IF(D32="","",IFERROR(INDEX(Productos!$C$2:$C$501,MATCH(D32,Productos!$A$2:$A$501,0)),"Código no existe"))</f>
        <v/>
      </c>
      <c r="G32" s="17" t="n"/>
      <c r="H32" s="17">
        <f>IF(OR(F32="",G32=""),"",F32*G32)</f>
        <v/>
      </c>
      <c r="I32" s="15" t="n"/>
    </row>
    <row r="33">
      <c r="A33" s="15" t="n"/>
      <c r="D33" s="16" t="n"/>
      <c r="E33">
        <f>IF(D33="","",IFERROR(INDEX(Productos!$C$2:$C$501,MATCH(D33,Productos!$A$2:$A$501,0)),"Código no existe"))</f>
        <v/>
      </c>
      <c r="G33" s="17" t="n"/>
      <c r="H33" s="17">
        <f>IF(OR(F33="",G33=""),"",F33*G33)</f>
        <v/>
      </c>
      <c r="I33" s="15" t="n"/>
    </row>
    <row r="34">
      <c r="A34" s="15" t="n"/>
      <c r="D34" s="16" t="n"/>
      <c r="E34">
        <f>IF(D34="","",IFERROR(INDEX(Productos!$C$2:$C$501,MATCH(D34,Productos!$A$2:$A$501,0)),"Código no existe"))</f>
        <v/>
      </c>
      <c r="G34" s="17" t="n"/>
      <c r="H34" s="17">
        <f>IF(OR(F34="",G34=""),"",F34*G34)</f>
        <v/>
      </c>
      <c r="I34" s="15" t="n"/>
    </row>
    <row r="35">
      <c r="A35" s="15" t="n"/>
      <c r="D35" s="16" t="n"/>
      <c r="E35">
        <f>IF(D35="","",IFERROR(INDEX(Productos!$C$2:$C$501,MATCH(D35,Productos!$A$2:$A$501,0)),"Código no existe"))</f>
        <v/>
      </c>
      <c r="G35" s="17" t="n"/>
      <c r="H35" s="17">
        <f>IF(OR(F35="",G35=""),"",F35*G35)</f>
        <v/>
      </c>
      <c r="I35" s="15" t="n"/>
    </row>
    <row r="36">
      <c r="A36" s="15" t="n"/>
      <c r="D36" s="16" t="n"/>
      <c r="E36">
        <f>IF(D36="","",IFERROR(INDEX(Productos!$C$2:$C$501,MATCH(D36,Productos!$A$2:$A$501,0)),"Código no existe"))</f>
        <v/>
      </c>
      <c r="G36" s="17" t="n"/>
      <c r="H36" s="17">
        <f>IF(OR(F36="",G36=""),"",F36*G36)</f>
        <v/>
      </c>
      <c r="I36" s="15" t="n"/>
    </row>
    <row r="37">
      <c r="A37" s="15" t="n"/>
      <c r="D37" s="16" t="n"/>
      <c r="E37">
        <f>IF(D37="","",IFERROR(INDEX(Productos!$C$2:$C$501,MATCH(D37,Productos!$A$2:$A$501,0)),"Código no existe"))</f>
        <v/>
      </c>
      <c r="G37" s="17" t="n"/>
      <c r="H37" s="17">
        <f>IF(OR(F37="",G37=""),"",F37*G37)</f>
        <v/>
      </c>
      <c r="I37" s="15" t="n"/>
    </row>
    <row r="38">
      <c r="A38" s="15" t="n"/>
      <c r="D38" s="16" t="n"/>
      <c r="E38">
        <f>IF(D38="","",IFERROR(INDEX(Productos!$C$2:$C$501,MATCH(D38,Productos!$A$2:$A$501,0)),"Código no existe"))</f>
        <v/>
      </c>
      <c r="G38" s="17" t="n"/>
      <c r="H38" s="17">
        <f>IF(OR(F38="",G38=""),"",F38*G38)</f>
        <v/>
      </c>
      <c r="I38" s="15" t="n"/>
    </row>
    <row r="39">
      <c r="A39" s="15" t="n"/>
      <c r="D39" s="16" t="n"/>
      <c r="E39">
        <f>IF(D39="","",IFERROR(INDEX(Productos!$C$2:$C$501,MATCH(D39,Productos!$A$2:$A$501,0)),"Código no existe"))</f>
        <v/>
      </c>
      <c r="G39" s="17" t="n"/>
      <c r="H39" s="17">
        <f>IF(OR(F39="",G39=""),"",F39*G39)</f>
        <v/>
      </c>
      <c r="I39" s="15" t="n"/>
    </row>
    <row r="40">
      <c r="A40" s="15" t="n"/>
      <c r="D40" s="16" t="n"/>
      <c r="E40">
        <f>IF(D40="","",IFERROR(INDEX(Productos!$C$2:$C$501,MATCH(D40,Productos!$A$2:$A$501,0)),"Código no existe"))</f>
        <v/>
      </c>
      <c r="G40" s="17" t="n"/>
      <c r="H40" s="17">
        <f>IF(OR(F40="",G40=""),"",F40*G40)</f>
        <v/>
      </c>
      <c r="I40" s="15" t="n"/>
    </row>
    <row r="41">
      <c r="A41" s="15" t="n"/>
      <c r="D41" s="16" t="n"/>
      <c r="E41">
        <f>IF(D41="","",IFERROR(INDEX(Productos!$C$2:$C$501,MATCH(D41,Productos!$A$2:$A$501,0)),"Código no existe"))</f>
        <v/>
      </c>
      <c r="G41" s="17" t="n"/>
      <c r="H41" s="17">
        <f>IF(OR(F41="",G41=""),"",F41*G41)</f>
        <v/>
      </c>
      <c r="I41" s="15" t="n"/>
    </row>
    <row r="42">
      <c r="A42" s="15" t="n"/>
      <c r="D42" s="16" t="n"/>
      <c r="E42">
        <f>IF(D42="","",IFERROR(INDEX(Productos!$C$2:$C$501,MATCH(D42,Productos!$A$2:$A$501,0)),"Código no existe"))</f>
        <v/>
      </c>
      <c r="G42" s="17" t="n"/>
      <c r="H42" s="17">
        <f>IF(OR(F42="",G42=""),"",F42*G42)</f>
        <v/>
      </c>
      <c r="I42" s="15" t="n"/>
    </row>
    <row r="43">
      <c r="A43" s="15" t="n"/>
      <c r="D43" s="16" t="n"/>
      <c r="E43">
        <f>IF(D43="","",IFERROR(INDEX(Productos!$C$2:$C$501,MATCH(D43,Productos!$A$2:$A$501,0)),"Código no existe"))</f>
        <v/>
      </c>
      <c r="G43" s="17" t="n"/>
      <c r="H43" s="17">
        <f>IF(OR(F43="",G43=""),"",F43*G43)</f>
        <v/>
      </c>
      <c r="I43" s="15" t="n"/>
    </row>
    <row r="44">
      <c r="A44" s="15" t="n"/>
      <c r="D44" s="16" t="n"/>
      <c r="E44">
        <f>IF(D44="","",IFERROR(INDEX(Productos!$C$2:$C$501,MATCH(D44,Productos!$A$2:$A$501,0)),"Código no existe"))</f>
        <v/>
      </c>
      <c r="G44" s="17" t="n"/>
      <c r="H44" s="17">
        <f>IF(OR(F44="",G44=""),"",F44*G44)</f>
        <v/>
      </c>
      <c r="I44" s="15" t="n"/>
    </row>
    <row r="45">
      <c r="A45" s="15" t="n"/>
      <c r="D45" s="16" t="n"/>
      <c r="E45">
        <f>IF(D45="","",IFERROR(INDEX(Productos!$C$2:$C$501,MATCH(D45,Productos!$A$2:$A$501,0)),"Código no existe"))</f>
        <v/>
      </c>
      <c r="G45" s="17" t="n"/>
      <c r="H45" s="17">
        <f>IF(OR(F45="",G45=""),"",F45*G45)</f>
        <v/>
      </c>
      <c r="I45" s="15" t="n"/>
    </row>
    <row r="46">
      <c r="A46" s="15" t="n"/>
      <c r="D46" s="16" t="n"/>
      <c r="E46">
        <f>IF(D46="","",IFERROR(INDEX(Productos!$C$2:$C$501,MATCH(D46,Productos!$A$2:$A$501,0)),"Código no existe"))</f>
        <v/>
      </c>
      <c r="G46" s="17" t="n"/>
      <c r="H46" s="17">
        <f>IF(OR(F46="",G46=""),"",F46*G46)</f>
        <v/>
      </c>
      <c r="I46" s="15" t="n"/>
    </row>
    <row r="47">
      <c r="A47" s="15" t="n"/>
      <c r="D47" s="16" t="n"/>
      <c r="E47">
        <f>IF(D47="","",IFERROR(INDEX(Productos!$C$2:$C$501,MATCH(D47,Productos!$A$2:$A$501,0)),"Código no existe"))</f>
        <v/>
      </c>
      <c r="G47" s="17" t="n"/>
      <c r="H47" s="17">
        <f>IF(OR(F47="",G47=""),"",F47*G47)</f>
        <v/>
      </c>
      <c r="I47" s="15" t="n"/>
    </row>
    <row r="48">
      <c r="A48" s="15" t="n"/>
      <c r="D48" s="16" t="n"/>
      <c r="E48">
        <f>IF(D48="","",IFERROR(INDEX(Productos!$C$2:$C$501,MATCH(D48,Productos!$A$2:$A$501,0)),"Código no existe"))</f>
        <v/>
      </c>
      <c r="G48" s="17" t="n"/>
      <c r="H48" s="17">
        <f>IF(OR(F48="",G48=""),"",F48*G48)</f>
        <v/>
      </c>
      <c r="I48" s="15" t="n"/>
    </row>
    <row r="49">
      <c r="A49" s="15" t="n"/>
      <c r="D49" s="16" t="n"/>
      <c r="E49">
        <f>IF(D49="","",IFERROR(INDEX(Productos!$C$2:$C$501,MATCH(D49,Productos!$A$2:$A$501,0)),"Código no existe"))</f>
        <v/>
      </c>
      <c r="G49" s="17" t="n"/>
      <c r="H49" s="17">
        <f>IF(OR(F49="",G49=""),"",F49*G49)</f>
        <v/>
      </c>
      <c r="I49" s="15" t="n"/>
    </row>
    <row r="50">
      <c r="A50" s="15" t="n"/>
      <c r="D50" s="16" t="n"/>
      <c r="E50">
        <f>IF(D50="","",IFERROR(INDEX(Productos!$C$2:$C$501,MATCH(D50,Productos!$A$2:$A$501,0)),"Código no existe"))</f>
        <v/>
      </c>
      <c r="G50" s="17" t="n"/>
      <c r="H50" s="17">
        <f>IF(OR(F50="",G50=""),"",F50*G50)</f>
        <v/>
      </c>
      <c r="I50" s="15" t="n"/>
    </row>
    <row r="51">
      <c r="A51" s="15" t="n"/>
      <c r="D51" s="16" t="n"/>
      <c r="E51">
        <f>IF(D51="","",IFERROR(INDEX(Productos!$C$2:$C$501,MATCH(D51,Productos!$A$2:$A$501,0)),"Código no existe"))</f>
        <v/>
      </c>
      <c r="G51" s="17" t="n"/>
      <c r="H51" s="17">
        <f>IF(OR(F51="",G51=""),"",F51*G51)</f>
        <v/>
      </c>
      <c r="I51" s="15" t="n"/>
    </row>
    <row r="52">
      <c r="A52" s="15" t="n"/>
      <c r="D52" s="16" t="n"/>
      <c r="E52">
        <f>IF(D52="","",IFERROR(INDEX(Productos!$C$2:$C$501,MATCH(D52,Productos!$A$2:$A$501,0)),"Código no existe"))</f>
        <v/>
      </c>
      <c r="G52" s="17" t="n"/>
      <c r="H52" s="17">
        <f>IF(OR(F52="",G52=""),"",F52*G52)</f>
        <v/>
      </c>
      <c r="I52" s="15" t="n"/>
    </row>
    <row r="53">
      <c r="A53" s="15" t="n"/>
      <c r="D53" s="16" t="n"/>
      <c r="E53">
        <f>IF(D53="","",IFERROR(INDEX(Productos!$C$2:$C$501,MATCH(D53,Productos!$A$2:$A$501,0)),"Código no existe"))</f>
        <v/>
      </c>
      <c r="G53" s="17" t="n"/>
      <c r="H53" s="17">
        <f>IF(OR(F53="",G53=""),"",F53*G53)</f>
        <v/>
      </c>
      <c r="I53" s="15" t="n"/>
    </row>
    <row r="54">
      <c r="A54" s="15" t="n"/>
      <c r="D54" s="16" t="n"/>
      <c r="E54">
        <f>IF(D54="","",IFERROR(INDEX(Productos!$C$2:$C$501,MATCH(D54,Productos!$A$2:$A$501,0)),"Código no existe"))</f>
        <v/>
      </c>
      <c r="G54" s="17" t="n"/>
      <c r="H54" s="17">
        <f>IF(OR(F54="",G54=""),"",F54*G54)</f>
        <v/>
      </c>
      <c r="I54" s="15" t="n"/>
    </row>
    <row r="55">
      <c r="A55" s="15" t="n"/>
      <c r="D55" s="16" t="n"/>
      <c r="E55">
        <f>IF(D55="","",IFERROR(INDEX(Productos!$C$2:$C$501,MATCH(D55,Productos!$A$2:$A$501,0)),"Código no existe"))</f>
        <v/>
      </c>
      <c r="G55" s="17" t="n"/>
      <c r="H55" s="17">
        <f>IF(OR(F55="",G55=""),"",F55*G55)</f>
        <v/>
      </c>
      <c r="I55" s="15" t="n"/>
    </row>
    <row r="56">
      <c r="A56" s="15" t="n"/>
      <c r="D56" s="16" t="n"/>
      <c r="E56">
        <f>IF(D56="","",IFERROR(INDEX(Productos!$C$2:$C$501,MATCH(D56,Productos!$A$2:$A$501,0)),"Código no existe"))</f>
        <v/>
      </c>
      <c r="G56" s="17" t="n"/>
      <c r="H56" s="17">
        <f>IF(OR(F56="",G56=""),"",F56*G56)</f>
        <v/>
      </c>
      <c r="I56" s="15" t="n"/>
    </row>
    <row r="57">
      <c r="A57" s="15" t="n"/>
      <c r="D57" s="16" t="n"/>
      <c r="E57">
        <f>IF(D57="","",IFERROR(INDEX(Productos!$C$2:$C$501,MATCH(D57,Productos!$A$2:$A$501,0)),"Código no existe"))</f>
        <v/>
      </c>
      <c r="G57" s="17" t="n"/>
      <c r="H57" s="17">
        <f>IF(OR(F57="",G57=""),"",F57*G57)</f>
        <v/>
      </c>
      <c r="I57" s="15" t="n"/>
    </row>
    <row r="58">
      <c r="A58" s="15" t="n"/>
      <c r="D58" s="16" t="n"/>
      <c r="E58">
        <f>IF(D58="","",IFERROR(INDEX(Productos!$C$2:$C$501,MATCH(D58,Productos!$A$2:$A$501,0)),"Código no existe"))</f>
        <v/>
      </c>
      <c r="G58" s="17" t="n"/>
      <c r="H58" s="17">
        <f>IF(OR(F58="",G58=""),"",F58*G58)</f>
        <v/>
      </c>
      <c r="I58" s="15" t="n"/>
    </row>
    <row r="59">
      <c r="A59" s="15" t="n"/>
      <c r="D59" s="16" t="n"/>
      <c r="E59">
        <f>IF(D59="","",IFERROR(INDEX(Productos!$C$2:$C$501,MATCH(D59,Productos!$A$2:$A$501,0)),"Código no existe"))</f>
        <v/>
      </c>
      <c r="G59" s="17" t="n"/>
      <c r="H59" s="17">
        <f>IF(OR(F59="",G59=""),"",F59*G59)</f>
        <v/>
      </c>
      <c r="I59" s="15" t="n"/>
    </row>
    <row r="60">
      <c r="A60" s="15" t="n"/>
      <c r="D60" s="16" t="n"/>
      <c r="E60">
        <f>IF(D60="","",IFERROR(INDEX(Productos!$C$2:$C$501,MATCH(D60,Productos!$A$2:$A$501,0)),"Código no existe"))</f>
        <v/>
      </c>
      <c r="G60" s="17" t="n"/>
      <c r="H60" s="17">
        <f>IF(OR(F60="",G60=""),"",F60*G60)</f>
        <v/>
      </c>
      <c r="I60" s="15" t="n"/>
    </row>
    <row r="61">
      <c r="A61" s="15" t="n"/>
      <c r="D61" s="16" t="n"/>
      <c r="E61">
        <f>IF(D61="","",IFERROR(INDEX(Productos!$C$2:$C$501,MATCH(D61,Productos!$A$2:$A$501,0)),"Código no existe"))</f>
        <v/>
      </c>
      <c r="G61" s="17" t="n"/>
      <c r="H61" s="17">
        <f>IF(OR(F61="",G61=""),"",F61*G61)</f>
        <v/>
      </c>
      <c r="I61" s="15" t="n"/>
    </row>
    <row r="62">
      <c r="A62" s="15" t="n"/>
      <c r="D62" s="16" t="n"/>
      <c r="E62">
        <f>IF(D62="","",IFERROR(INDEX(Productos!$C$2:$C$501,MATCH(D62,Productos!$A$2:$A$501,0)),"Código no existe"))</f>
        <v/>
      </c>
      <c r="G62" s="17" t="n"/>
      <c r="H62" s="17">
        <f>IF(OR(F62="",G62=""),"",F62*G62)</f>
        <v/>
      </c>
      <c r="I62" s="15" t="n"/>
    </row>
    <row r="63">
      <c r="A63" s="15" t="n"/>
      <c r="D63" s="16" t="n"/>
      <c r="E63">
        <f>IF(D63="","",IFERROR(INDEX(Productos!$C$2:$C$501,MATCH(D63,Productos!$A$2:$A$501,0)),"Código no existe"))</f>
        <v/>
      </c>
      <c r="G63" s="17" t="n"/>
      <c r="H63" s="17">
        <f>IF(OR(F63="",G63=""),"",F63*G63)</f>
        <v/>
      </c>
      <c r="I63" s="15" t="n"/>
    </row>
    <row r="64">
      <c r="A64" s="15" t="n"/>
      <c r="D64" s="16" t="n"/>
      <c r="E64">
        <f>IF(D64="","",IFERROR(INDEX(Productos!$C$2:$C$501,MATCH(D64,Productos!$A$2:$A$501,0)),"Código no existe"))</f>
        <v/>
      </c>
      <c r="G64" s="17" t="n"/>
      <c r="H64" s="17">
        <f>IF(OR(F64="",G64=""),"",F64*G64)</f>
        <v/>
      </c>
      <c r="I64" s="15" t="n"/>
    </row>
    <row r="65">
      <c r="A65" s="15" t="n"/>
      <c r="D65" s="16" t="n"/>
      <c r="E65">
        <f>IF(D65="","",IFERROR(INDEX(Productos!$C$2:$C$501,MATCH(D65,Productos!$A$2:$A$501,0)),"Código no existe"))</f>
        <v/>
      </c>
      <c r="G65" s="17" t="n"/>
      <c r="H65" s="17">
        <f>IF(OR(F65="",G65=""),"",F65*G65)</f>
        <v/>
      </c>
      <c r="I65" s="15" t="n"/>
    </row>
    <row r="66">
      <c r="A66" s="15" t="n"/>
      <c r="D66" s="16" t="n"/>
      <c r="E66">
        <f>IF(D66="","",IFERROR(INDEX(Productos!$C$2:$C$501,MATCH(D66,Productos!$A$2:$A$501,0)),"Código no existe"))</f>
        <v/>
      </c>
      <c r="G66" s="17" t="n"/>
      <c r="H66" s="17">
        <f>IF(OR(F66="",G66=""),"",F66*G66)</f>
        <v/>
      </c>
      <c r="I66" s="15" t="n"/>
    </row>
    <row r="67">
      <c r="A67" s="15" t="n"/>
      <c r="D67" s="16" t="n"/>
      <c r="E67">
        <f>IF(D67="","",IFERROR(INDEX(Productos!$C$2:$C$501,MATCH(D67,Productos!$A$2:$A$501,0)),"Código no existe"))</f>
        <v/>
      </c>
      <c r="G67" s="17" t="n"/>
      <c r="H67" s="17">
        <f>IF(OR(F67="",G67=""),"",F67*G67)</f>
        <v/>
      </c>
      <c r="I67" s="15" t="n"/>
    </row>
    <row r="68">
      <c r="A68" s="15" t="n"/>
      <c r="D68" s="16" t="n"/>
      <c r="E68">
        <f>IF(D68="","",IFERROR(INDEX(Productos!$C$2:$C$501,MATCH(D68,Productos!$A$2:$A$501,0)),"Código no existe"))</f>
        <v/>
      </c>
      <c r="G68" s="17" t="n"/>
      <c r="H68" s="17">
        <f>IF(OR(F68="",G68=""),"",F68*G68)</f>
        <v/>
      </c>
      <c r="I68" s="15" t="n"/>
    </row>
    <row r="69">
      <c r="A69" s="15" t="n"/>
      <c r="D69" s="16" t="n"/>
      <c r="E69">
        <f>IF(D69="","",IFERROR(INDEX(Productos!$C$2:$C$501,MATCH(D69,Productos!$A$2:$A$501,0)),"Código no existe"))</f>
        <v/>
      </c>
      <c r="G69" s="17" t="n"/>
      <c r="H69" s="17">
        <f>IF(OR(F69="",G69=""),"",F69*G69)</f>
        <v/>
      </c>
      <c r="I69" s="15" t="n"/>
    </row>
    <row r="70">
      <c r="A70" s="15" t="n"/>
      <c r="D70" s="16" t="n"/>
      <c r="E70">
        <f>IF(D70="","",IFERROR(INDEX(Productos!$C$2:$C$501,MATCH(D70,Productos!$A$2:$A$501,0)),"Código no existe"))</f>
        <v/>
      </c>
      <c r="G70" s="17" t="n"/>
      <c r="H70" s="17">
        <f>IF(OR(F70="",G70=""),"",F70*G70)</f>
        <v/>
      </c>
      <c r="I70" s="15" t="n"/>
    </row>
    <row r="71">
      <c r="A71" s="15" t="n"/>
      <c r="D71" s="16" t="n"/>
      <c r="E71">
        <f>IF(D71="","",IFERROR(INDEX(Productos!$C$2:$C$501,MATCH(D71,Productos!$A$2:$A$501,0)),"Código no existe"))</f>
        <v/>
      </c>
      <c r="G71" s="17" t="n"/>
      <c r="H71" s="17">
        <f>IF(OR(F71="",G71=""),"",F71*G71)</f>
        <v/>
      </c>
      <c r="I71" s="15" t="n"/>
    </row>
    <row r="72">
      <c r="A72" s="15" t="n"/>
      <c r="D72" s="16" t="n"/>
      <c r="E72">
        <f>IF(D72="","",IFERROR(INDEX(Productos!$C$2:$C$501,MATCH(D72,Productos!$A$2:$A$501,0)),"Código no existe"))</f>
        <v/>
      </c>
      <c r="G72" s="17" t="n"/>
      <c r="H72" s="17">
        <f>IF(OR(F72="",G72=""),"",F72*G72)</f>
        <v/>
      </c>
      <c r="I72" s="15" t="n"/>
    </row>
    <row r="73">
      <c r="A73" s="15" t="n"/>
      <c r="D73" s="16" t="n"/>
      <c r="E73">
        <f>IF(D73="","",IFERROR(INDEX(Productos!$C$2:$C$501,MATCH(D73,Productos!$A$2:$A$501,0)),"Código no existe"))</f>
        <v/>
      </c>
      <c r="G73" s="17" t="n"/>
      <c r="H73" s="17">
        <f>IF(OR(F73="",G73=""),"",F73*G73)</f>
        <v/>
      </c>
      <c r="I73" s="15" t="n"/>
    </row>
    <row r="74">
      <c r="A74" s="15" t="n"/>
      <c r="D74" s="16" t="n"/>
      <c r="E74">
        <f>IF(D74="","",IFERROR(INDEX(Productos!$C$2:$C$501,MATCH(D74,Productos!$A$2:$A$501,0)),"Código no existe"))</f>
        <v/>
      </c>
      <c r="G74" s="17" t="n"/>
      <c r="H74" s="17">
        <f>IF(OR(F74="",G74=""),"",F74*G74)</f>
        <v/>
      </c>
      <c r="I74" s="15" t="n"/>
    </row>
    <row r="75">
      <c r="A75" s="15" t="n"/>
      <c r="D75" s="16" t="n"/>
      <c r="E75">
        <f>IF(D75="","",IFERROR(INDEX(Productos!$C$2:$C$501,MATCH(D75,Productos!$A$2:$A$501,0)),"Código no existe"))</f>
        <v/>
      </c>
      <c r="G75" s="17" t="n"/>
      <c r="H75" s="17">
        <f>IF(OR(F75="",G75=""),"",F75*G75)</f>
        <v/>
      </c>
      <c r="I75" s="15" t="n"/>
    </row>
    <row r="76">
      <c r="A76" s="15" t="n"/>
      <c r="D76" s="16" t="n"/>
      <c r="E76">
        <f>IF(D76="","",IFERROR(INDEX(Productos!$C$2:$C$501,MATCH(D76,Productos!$A$2:$A$501,0)),"Código no existe"))</f>
        <v/>
      </c>
      <c r="G76" s="17" t="n"/>
      <c r="H76" s="17">
        <f>IF(OR(F76="",G76=""),"",F76*G76)</f>
        <v/>
      </c>
      <c r="I76" s="15" t="n"/>
    </row>
    <row r="77">
      <c r="A77" s="15" t="n"/>
      <c r="D77" s="16" t="n"/>
      <c r="E77">
        <f>IF(D77="","",IFERROR(INDEX(Productos!$C$2:$C$501,MATCH(D77,Productos!$A$2:$A$501,0)),"Código no existe"))</f>
        <v/>
      </c>
      <c r="G77" s="17" t="n"/>
      <c r="H77" s="17">
        <f>IF(OR(F77="",G77=""),"",F77*G77)</f>
        <v/>
      </c>
      <c r="I77" s="15" t="n"/>
    </row>
    <row r="78">
      <c r="A78" s="15" t="n"/>
      <c r="D78" s="16" t="n"/>
      <c r="E78">
        <f>IF(D78="","",IFERROR(INDEX(Productos!$C$2:$C$501,MATCH(D78,Productos!$A$2:$A$501,0)),"Código no existe"))</f>
        <v/>
      </c>
      <c r="G78" s="17" t="n"/>
      <c r="H78" s="17">
        <f>IF(OR(F78="",G78=""),"",F78*G78)</f>
        <v/>
      </c>
      <c r="I78" s="15" t="n"/>
    </row>
    <row r="79">
      <c r="A79" s="15" t="n"/>
      <c r="D79" s="16" t="n"/>
      <c r="E79">
        <f>IF(D79="","",IFERROR(INDEX(Productos!$C$2:$C$501,MATCH(D79,Productos!$A$2:$A$501,0)),"Código no existe"))</f>
        <v/>
      </c>
      <c r="G79" s="17" t="n"/>
      <c r="H79" s="17">
        <f>IF(OR(F79="",G79=""),"",F79*G79)</f>
        <v/>
      </c>
      <c r="I79" s="15" t="n"/>
    </row>
    <row r="80">
      <c r="A80" s="15" t="n"/>
      <c r="D80" s="16" t="n"/>
      <c r="E80">
        <f>IF(D80="","",IFERROR(INDEX(Productos!$C$2:$C$501,MATCH(D80,Productos!$A$2:$A$501,0)),"Código no existe"))</f>
        <v/>
      </c>
      <c r="G80" s="17" t="n"/>
      <c r="H80" s="17">
        <f>IF(OR(F80="",G80=""),"",F80*G80)</f>
        <v/>
      </c>
      <c r="I80" s="15" t="n"/>
    </row>
    <row r="81">
      <c r="A81" s="15" t="n"/>
      <c r="D81" s="16" t="n"/>
      <c r="E81">
        <f>IF(D81="","",IFERROR(INDEX(Productos!$C$2:$C$501,MATCH(D81,Productos!$A$2:$A$501,0)),"Código no existe"))</f>
        <v/>
      </c>
      <c r="G81" s="17" t="n"/>
      <c r="H81" s="17">
        <f>IF(OR(F81="",G81=""),"",F81*G81)</f>
        <v/>
      </c>
      <c r="I81" s="15" t="n"/>
    </row>
    <row r="82">
      <c r="A82" s="15" t="n"/>
      <c r="D82" s="16" t="n"/>
      <c r="E82">
        <f>IF(D82="","",IFERROR(INDEX(Productos!$C$2:$C$501,MATCH(D82,Productos!$A$2:$A$501,0)),"Código no existe"))</f>
        <v/>
      </c>
      <c r="G82" s="17" t="n"/>
      <c r="H82" s="17">
        <f>IF(OR(F82="",G82=""),"",F82*G82)</f>
        <v/>
      </c>
      <c r="I82" s="15" t="n"/>
    </row>
    <row r="83">
      <c r="A83" s="15" t="n"/>
      <c r="D83" s="16" t="n"/>
      <c r="E83">
        <f>IF(D83="","",IFERROR(INDEX(Productos!$C$2:$C$501,MATCH(D83,Productos!$A$2:$A$501,0)),"Código no existe"))</f>
        <v/>
      </c>
      <c r="G83" s="17" t="n"/>
      <c r="H83" s="17">
        <f>IF(OR(F83="",G83=""),"",F83*G83)</f>
        <v/>
      </c>
      <c r="I83" s="15" t="n"/>
    </row>
    <row r="84">
      <c r="A84" s="15" t="n"/>
      <c r="D84" s="16" t="n"/>
      <c r="E84">
        <f>IF(D84="","",IFERROR(INDEX(Productos!$C$2:$C$501,MATCH(D84,Productos!$A$2:$A$501,0)),"Código no existe"))</f>
        <v/>
      </c>
      <c r="G84" s="17" t="n"/>
      <c r="H84" s="17">
        <f>IF(OR(F84="",G84=""),"",F84*G84)</f>
        <v/>
      </c>
      <c r="I84" s="15" t="n"/>
    </row>
    <row r="85">
      <c r="A85" s="15" t="n"/>
      <c r="D85" s="16" t="n"/>
      <c r="E85">
        <f>IF(D85="","",IFERROR(INDEX(Productos!$C$2:$C$501,MATCH(D85,Productos!$A$2:$A$501,0)),"Código no existe"))</f>
        <v/>
      </c>
      <c r="G85" s="17" t="n"/>
      <c r="H85" s="17">
        <f>IF(OR(F85="",G85=""),"",F85*G85)</f>
        <v/>
      </c>
      <c r="I85" s="15" t="n"/>
    </row>
    <row r="86">
      <c r="A86" s="15" t="n"/>
      <c r="D86" s="16" t="n"/>
      <c r="E86">
        <f>IF(D86="","",IFERROR(INDEX(Productos!$C$2:$C$501,MATCH(D86,Productos!$A$2:$A$501,0)),"Código no existe"))</f>
        <v/>
      </c>
      <c r="G86" s="17" t="n"/>
      <c r="H86" s="17">
        <f>IF(OR(F86="",G86=""),"",F86*G86)</f>
        <v/>
      </c>
      <c r="I86" s="15" t="n"/>
    </row>
    <row r="87">
      <c r="A87" s="15" t="n"/>
      <c r="D87" s="16" t="n"/>
      <c r="E87">
        <f>IF(D87="","",IFERROR(INDEX(Productos!$C$2:$C$501,MATCH(D87,Productos!$A$2:$A$501,0)),"Código no existe"))</f>
        <v/>
      </c>
      <c r="G87" s="17" t="n"/>
      <c r="H87" s="17">
        <f>IF(OR(F87="",G87=""),"",F87*G87)</f>
        <v/>
      </c>
      <c r="I87" s="15" t="n"/>
    </row>
    <row r="88">
      <c r="A88" s="15" t="n"/>
      <c r="D88" s="16" t="n"/>
      <c r="E88">
        <f>IF(D88="","",IFERROR(INDEX(Productos!$C$2:$C$501,MATCH(D88,Productos!$A$2:$A$501,0)),"Código no existe"))</f>
        <v/>
      </c>
      <c r="G88" s="17" t="n"/>
      <c r="H88" s="17">
        <f>IF(OR(F88="",G88=""),"",F88*G88)</f>
        <v/>
      </c>
      <c r="I88" s="15" t="n"/>
    </row>
    <row r="89">
      <c r="A89" s="15" t="n"/>
      <c r="D89" s="16" t="n"/>
      <c r="E89">
        <f>IF(D89="","",IFERROR(INDEX(Productos!$C$2:$C$501,MATCH(D89,Productos!$A$2:$A$501,0)),"Código no existe"))</f>
        <v/>
      </c>
      <c r="G89" s="17" t="n"/>
      <c r="H89" s="17">
        <f>IF(OR(F89="",G89=""),"",F89*G89)</f>
        <v/>
      </c>
      <c r="I89" s="15" t="n"/>
    </row>
    <row r="90">
      <c r="A90" s="15" t="n"/>
      <c r="D90" s="16" t="n"/>
      <c r="E90">
        <f>IF(D90="","",IFERROR(INDEX(Productos!$C$2:$C$501,MATCH(D90,Productos!$A$2:$A$501,0)),"Código no existe"))</f>
        <v/>
      </c>
      <c r="G90" s="17" t="n"/>
      <c r="H90" s="17">
        <f>IF(OR(F90="",G90=""),"",F90*G90)</f>
        <v/>
      </c>
      <c r="I90" s="15" t="n"/>
    </row>
    <row r="91">
      <c r="A91" s="15" t="n"/>
      <c r="D91" s="16" t="n"/>
      <c r="E91">
        <f>IF(D91="","",IFERROR(INDEX(Productos!$C$2:$C$501,MATCH(D91,Productos!$A$2:$A$501,0)),"Código no existe"))</f>
        <v/>
      </c>
      <c r="G91" s="17" t="n"/>
      <c r="H91" s="17">
        <f>IF(OR(F91="",G91=""),"",F91*G91)</f>
        <v/>
      </c>
      <c r="I91" s="15" t="n"/>
    </row>
    <row r="92">
      <c r="A92" s="15" t="n"/>
      <c r="D92" s="16" t="n"/>
      <c r="E92">
        <f>IF(D92="","",IFERROR(INDEX(Productos!$C$2:$C$501,MATCH(D92,Productos!$A$2:$A$501,0)),"Código no existe"))</f>
        <v/>
      </c>
      <c r="G92" s="17" t="n"/>
      <c r="H92" s="17">
        <f>IF(OR(F92="",G92=""),"",F92*G92)</f>
        <v/>
      </c>
      <c r="I92" s="15" t="n"/>
    </row>
    <row r="93">
      <c r="A93" s="15" t="n"/>
      <c r="D93" s="16" t="n"/>
      <c r="E93">
        <f>IF(D93="","",IFERROR(INDEX(Productos!$C$2:$C$501,MATCH(D93,Productos!$A$2:$A$501,0)),"Código no existe"))</f>
        <v/>
      </c>
      <c r="G93" s="17" t="n"/>
      <c r="H93" s="17">
        <f>IF(OR(F93="",G93=""),"",F93*G93)</f>
        <v/>
      </c>
      <c r="I93" s="15" t="n"/>
    </row>
    <row r="94">
      <c r="A94" s="15" t="n"/>
      <c r="D94" s="16" t="n"/>
      <c r="E94">
        <f>IF(D94="","",IFERROR(INDEX(Productos!$C$2:$C$501,MATCH(D94,Productos!$A$2:$A$501,0)),"Código no existe"))</f>
        <v/>
      </c>
      <c r="G94" s="17" t="n"/>
      <c r="H94" s="17">
        <f>IF(OR(F94="",G94=""),"",F94*G94)</f>
        <v/>
      </c>
      <c r="I94" s="15" t="n"/>
    </row>
    <row r="95">
      <c r="A95" s="15" t="n"/>
      <c r="D95" s="16" t="n"/>
      <c r="E95">
        <f>IF(D95="","",IFERROR(INDEX(Productos!$C$2:$C$501,MATCH(D95,Productos!$A$2:$A$501,0)),"Código no existe"))</f>
        <v/>
      </c>
      <c r="G95" s="17" t="n"/>
      <c r="H95" s="17">
        <f>IF(OR(F95="",G95=""),"",F95*G95)</f>
        <v/>
      </c>
      <c r="I95" s="15" t="n"/>
    </row>
    <row r="96">
      <c r="A96" s="15" t="n"/>
      <c r="D96" s="16" t="n"/>
      <c r="E96">
        <f>IF(D96="","",IFERROR(INDEX(Productos!$C$2:$C$501,MATCH(D96,Productos!$A$2:$A$501,0)),"Código no existe"))</f>
        <v/>
      </c>
      <c r="G96" s="17" t="n"/>
      <c r="H96" s="17">
        <f>IF(OR(F96="",G96=""),"",F96*G96)</f>
        <v/>
      </c>
      <c r="I96" s="15" t="n"/>
    </row>
    <row r="97">
      <c r="A97" s="15" t="n"/>
      <c r="D97" s="16" t="n"/>
      <c r="E97">
        <f>IF(D97="","",IFERROR(INDEX(Productos!$C$2:$C$501,MATCH(D97,Productos!$A$2:$A$501,0)),"Código no existe"))</f>
        <v/>
      </c>
      <c r="G97" s="17" t="n"/>
      <c r="H97" s="17">
        <f>IF(OR(F97="",G97=""),"",F97*G97)</f>
        <v/>
      </c>
      <c r="I97" s="15" t="n"/>
    </row>
    <row r="98">
      <c r="A98" s="15" t="n"/>
      <c r="D98" s="16" t="n"/>
      <c r="E98">
        <f>IF(D98="","",IFERROR(INDEX(Productos!$C$2:$C$501,MATCH(D98,Productos!$A$2:$A$501,0)),"Código no existe"))</f>
        <v/>
      </c>
      <c r="G98" s="17" t="n"/>
      <c r="H98" s="17">
        <f>IF(OR(F98="",G98=""),"",F98*G98)</f>
        <v/>
      </c>
      <c r="I98" s="15" t="n"/>
    </row>
    <row r="99">
      <c r="A99" s="15" t="n"/>
      <c r="D99" s="16" t="n"/>
      <c r="E99">
        <f>IF(D99="","",IFERROR(INDEX(Productos!$C$2:$C$501,MATCH(D99,Productos!$A$2:$A$501,0)),"Código no existe"))</f>
        <v/>
      </c>
      <c r="G99" s="17" t="n"/>
      <c r="H99" s="17">
        <f>IF(OR(F99="",G99=""),"",F99*G99)</f>
        <v/>
      </c>
      <c r="I99" s="15" t="n"/>
    </row>
    <row r="100">
      <c r="A100" s="15" t="n"/>
      <c r="D100" s="16" t="n"/>
      <c r="E100">
        <f>IF(D100="","",IFERROR(INDEX(Productos!$C$2:$C$501,MATCH(D100,Productos!$A$2:$A$501,0)),"Código no existe"))</f>
        <v/>
      </c>
      <c r="G100" s="17" t="n"/>
      <c r="H100" s="17">
        <f>IF(OR(F100="",G100=""),"",F100*G100)</f>
        <v/>
      </c>
      <c r="I100" s="15" t="n"/>
    </row>
    <row r="101">
      <c r="A101" s="15" t="n"/>
      <c r="D101" s="16" t="n"/>
      <c r="E101">
        <f>IF(D101="","",IFERROR(INDEX(Productos!$C$2:$C$501,MATCH(D101,Productos!$A$2:$A$501,0)),"Código no existe"))</f>
        <v/>
      </c>
      <c r="G101" s="17" t="n"/>
      <c r="H101" s="17">
        <f>IF(OR(F101="",G101=""),"",F101*G101)</f>
        <v/>
      </c>
      <c r="I101" s="15" t="n"/>
    </row>
    <row r="102">
      <c r="A102" s="15" t="n"/>
      <c r="D102" s="16" t="n"/>
      <c r="E102">
        <f>IF(D102="","",IFERROR(INDEX(Productos!$C$2:$C$501,MATCH(D102,Productos!$A$2:$A$501,0)),"Código no existe"))</f>
        <v/>
      </c>
      <c r="G102" s="17" t="n"/>
      <c r="H102" s="17">
        <f>IF(OR(F102="",G102=""),"",F102*G102)</f>
        <v/>
      </c>
      <c r="I102" s="15" t="n"/>
    </row>
    <row r="103">
      <c r="A103" s="15" t="n"/>
      <c r="D103" s="16" t="n"/>
      <c r="E103">
        <f>IF(D103="","",IFERROR(INDEX(Productos!$C$2:$C$501,MATCH(D103,Productos!$A$2:$A$501,0)),"Código no existe"))</f>
        <v/>
      </c>
      <c r="G103" s="17" t="n"/>
      <c r="H103" s="17">
        <f>IF(OR(F103="",G103=""),"",F103*G103)</f>
        <v/>
      </c>
      <c r="I103" s="15" t="n"/>
    </row>
    <row r="104">
      <c r="A104" s="15" t="n"/>
      <c r="D104" s="16" t="n"/>
      <c r="E104">
        <f>IF(D104="","",IFERROR(INDEX(Productos!$C$2:$C$501,MATCH(D104,Productos!$A$2:$A$501,0)),"Código no existe"))</f>
        <v/>
      </c>
      <c r="G104" s="17" t="n"/>
      <c r="H104" s="17">
        <f>IF(OR(F104="",G104=""),"",F104*G104)</f>
        <v/>
      </c>
      <c r="I104" s="15" t="n"/>
    </row>
    <row r="105">
      <c r="A105" s="15" t="n"/>
      <c r="D105" s="16" t="n"/>
      <c r="E105">
        <f>IF(D105="","",IFERROR(INDEX(Productos!$C$2:$C$501,MATCH(D105,Productos!$A$2:$A$501,0)),"Código no existe"))</f>
        <v/>
      </c>
      <c r="G105" s="17" t="n"/>
      <c r="H105" s="17">
        <f>IF(OR(F105="",G105=""),"",F105*G105)</f>
        <v/>
      </c>
      <c r="I105" s="15" t="n"/>
    </row>
    <row r="106">
      <c r="A106" s="15" t="n"/>
      <c r="D106" s="16" t="n"/>
      <c r="E106">
        <f>IF(D106="","",IFERROR(INDEX(Productos!$C$2:$C$501,MATCH(D106,Productos!$A$2:$A$501,0)),"Código no existe"))</f>
        <v/>
      </c>
      <c r="G106" s="17" t="n"/>
      <c r="H106" s="17">
        <f>IF(OR(F106="",G106=""),"",F106*G106)</f>
        <v/>
      </c>
      <c r="I106" s="15" t="n"/>
    </row>
    <row r="107">
      <c r="A107" s="15" t="n"/>
      <c r="D107" s="16" t="n"/>
      <c r="E107">
        <f>IF(D107="","",IFERROR(INDEX(Productos!$C$2:$C$501,MATCH(D107,Productos!$A$2:$A$501,0)),"Código no existe"))</f>
        <v/>
      </c>
      <c r="G107" s="17" t="n"/>
      <c r="H107" s="17">
        <f>IF(OR(F107="",G107=""),"",F107*G107)</f>
        <v/>
      </c>
      <c r="I107" s="15" t="n"/>
    </row>
    <row r="108">
      <c r="A108" s="15" t="n"/>
      <c r="D108" s="16" t="n"/>
      <c r="E108">
        <f>IF(D108="","",IFERROR(INDEX(Productos!$C$2:$C$501,MATCH(D108,Productos!$A$2:$A$501,0)),"Código no existe"))</f>
        <v/>
      </c>
      <c r="G108" s="17" t="n"/>
      <c r="H108" s="17">
        <f>IF(OR(F108="",G108=""),"",F108*G108)</f>
        <v/>
      </c>
      <c r="I108" s="15" t="n"/>
    </row>
    <row r="109">
      <c r="A109" s="15" t="n"/>
      <c r="D109" s="16" t="n"/>
      <c r="E109">
        <f>IF(D109="","",IFERROR(INDEX(Productos!$C$2:$C$501,MATCH(D109,Productos!$A$2:$A$501,0)),"Código no existe"))</f>
        <v/>
      </c>
      <c r="G109" s="17" t="n"/>
      <c r="H109" s="17">
        <f>IF(OR(F109="",G109=""),"",F109*G109)</f>
        <v/>
      </c>
      <c r="I109" s="15" t="n"/>
    </row>
    <row r="110">
      <c r="A110" s="15" t="n"/>
      <c r="D110" s="16" t="n"/>
      <c r="E110">
        <f>IF(D110="","",IFERROR(INDEX(Productos!$C$2:$C$501,MATCH(D110,Productos!$A$2:$A$501,0)),"Código no existe"))</f>
        <v/>
      </c>
      <c r="G110" s="17" t="n"/>
      <c r="H110" s="17">
        <f>IF(OR(F110="",G110=""),"",F110*G110)</f>
        <v/>
      </c>
      <c r="I110" s="15" t="n"/>
    </row>
    <row r="111">
      <c r="A111" s="15" t="n"/>
      <c r="D111" s="16" t="n"/>
      <c r="E111">
        <f>IF(D111="","",IFERROR(INDEX(Productos!$C$2:$C$501,MATCH(D111,Productos!$A$2:$A$501,0)),"Código no existe"))</f>
        <v/>
      </c>
      <c r="G111" s="17" t="n"/>
      <c r="H111" s="17">
        <f>IF(OR(F111="",G111=""),"",F111*G111)</f>
        <v/>
      </c>
      <c r="I111" s="15" t="n"/>
    </row>
    <row r="112">
      <c r="A112" s="15" t="n"/>
      <c r="D112" s="16" t="n"/>
      <c r="E112">
        <f>IF(D112="","",IFERROR(INDEX(Productos!$C$2:$C$501,MATCH(D112,Productos!$A$2:$A$501,0)),"Código no existe"))</f>
        <v/>
      </c>
      <c r="G112" s="17" t="n"/>
      <c r="H112" s="17">
        <f>IF(OR(F112="",G112=""),"",F112*G112)</f>
        <v/>
      </c>
      <c r="I112" s="15" t="n"/>
    </row>
    <row r="113">
      <c r="A113" s="15" t="n"/>
      <c r="D113" s="16" t="n"/>
      <c r="E113">
        <f>IF(D113="","",IFERROR(INDEX(Productos!$C$2:$C$501,MATCH(D113,Productos!$A$2:$A$501,0)),"Código no existe"))</f>
        <v/>
      </c>
      <c r="G113" s="17" t="n"/>
      <c r="H113" s="17">
        <f>IF(OR(F113="",G113=""),"",F113*G113)</f>
        <v/>
      </c>
      <c r="I113" s="15" t="n"/>
    </row>
    <row r="114">
      <c r="A114" s="15" t="n"/>
      <c r="D114" s="16" t="n"/>
      <c r="E114">
        <f>IF(D114="","",IFERROR(INDEX(Productos!$C$2:$C$501,MATCH(D114,Productos!$A$2:$A$501,0)),"Código no existe"))</f>
        <v/>
      </c>
      <c r="G114" s="17" t="n"/>
      <c r="H114" s="17">
        <f>IF(OR(F114="",G114=""),"",F114*G114)</f>
        <v/>
      </c>
      <c r="I114" s="15" t="n"/>
    </row>
    <row r="115">
      <c r="A115" s="15" t="n"/>
      <c r="D115" s="16" t="n"/>
      <c r="E115">
        <f>IF(D115="","",IFERROR(INDEX(Productos!$C$2:$C$501,MATCH(D115,Productos!$A$2:$A$501,0)),"Código no existe"))</f>
        <v/>
      </c>
      <c r="G115" s="17" t="n"/>
      <c r="H115" s="17">
        <f>IF(OR(F115="",G115=""),"",F115*G115)</f>
        <v/>
      </c>
      <c r="I115" s="15" t="n"/>
    </row>
    <row r="116">
      <c r="A116" s="15" t="n"/>
      <c r="D116" s="16" t="n"/>
      <c r="E116">
        <f>IF(D116="","",IFERROR(INDEX(Productos!$C$2:$C$501,MATCH(D116,Productos!$A$2:$A$501,0)),"Código no existe"))</f>
        <v/>
      </c>
      <c r="G116" s="17" t="n"/>
      <c r="H116" s="17">
        <f>IF(OR(F116="",G116=""),"",F116*G116)</f>
        <v/>
      </c>
      <c r="I116" s="15" t="n"/>
    </row>
    <row r="117">
      <c r="A117" s="15" t="n"/>
      <c r="D117" s="16" t="n"/>
      <c r="E117">
        <f>IF(D117="","",IFERROR(INDEX(Productos!$C$2:$C$501,MATCH(D117,Productos!$A$2:$A$501,0)),"Código no existe"))</f>
        <v/>
      </c>
      <c r="G117" s="17" t="n"/>
      <c r="H117" s="17">
        <f>IF(OR(F117="",G117=""),"",F117*G117)</f>
        <v/>
      </c>
      <c r="I117" s="15" t="n"/>
    </row>
    <row r="118">
      <c r="A118" s="15" t="n"/>
      <c r="D118" s="16" t="n"/>
      <c r="E118">
        <f>IF(D118="","",IFERROR(INDEX(Productos!$C$2:$C$501,MATCH(D118,Productos!$A$2:$A$501,0)),"Código no existe"))</f>
        <v/>
      </c>
      <c r="G118" s="17" t="n"/>
      <c r="H118" s="17">
        <f>IF(OR(F118="",G118=""),"",F118*G118)</f>
        <v/>
      </c>
      <c r="I118" s="15" t="n"/>
    </row>
    <row r="119">
      <c r="A119" s="15" t="n"/>
      <c r="D119" s="16" t="n"/>
      <c r="E119">
        <f>IF(D119="","",IFERROR(INDEX(Productos!$C$2:$C$501,MATCH(D119,Productos!$A$2:$A$501,0)),"Código no existe"))</f>
        <v/>
      </c>
      <c r="G119" s="17" t="n"/>
      <c r="H119" s="17">
        <f>IF(OR(F119="",G119=""),"",F119*G119)</f>
        <v/>
      </c>
      <c r="I119" s="15" t="n"/>
    </row>
    <row r="120">
      <c r="A120" s="15" t="n"/>
      <c r="D120" s="16" t="n"/>
      <c r="E120">
        <f>IF(D120="","",IFERROR(INDEX(Productos!$C$2:$C$501,MATCH(D120,Productos!$A$2:$A$501,0)),"Código no existe"))</f>
        <v/>
      </c>
      <c r="G120" s="17" t="n"/>
      <c r="H120" s="17">
        <f>IF(OR(F120="",G120=""),"",F120*G120)</f>
        <v/>
      </c>
      <c r="I120" s="15" t="n"/>
    </row>
    <row r="121">
      <c r="A121" s="15" t="n"/>
      <c r="D121" s="16" t="n"/>
      <c r="E121">
        <f>IF(D121="","",IFERROR(INDEX(Productos!$C$2:$C$501,MATCH(D121,Productos!$A$2:$A$501,0)),"Código no existe"))</f>
        <v/>
      </c>
      <c r="G121" s="17" t="n"/>
      <c r="H121" s="17">
        <f>IF(OR(F121="",G121=""),"",F121*G121)</f>
        <v/>
      </c>
      <c r="I121" s="15" t="n"/>
    </row>
    <row r="122">
      <c r="A122" s="15" t="n"/>
      <c r="D122" s="16" t="n"/>
      <c r="E122">
        <f>IF(D122="","",IFERROR(INDEX(Productos!$C$2:$C$501,MATCH(D122,Productos!$A$2:$A$501,0)),"Código no existe"))</f>
        <v/>
      </c>
      <c r="G122" s="17" t="n"/>
      <c r="H122" s="17">
        <f>IF(OR(F122="",G122=""),"",F122*G122)</f>
        <v/>
      </c>
      <c r="I122" s="15" t="n"/>
    </row>
    <row r="123">
      <c r="A123" s="15" t="n"/>
      <c r="D123" s="16" t="n"/>
      <c r="E123">
        <f>IF(D123="","",IFERROR(INDEX(Productos!$C$2:$C$501,MATCH(D123,Productos!$A$2:$A$501,0)),"Código no existe"))</f>
        <v/>
      </c>
      <c r="G123" s="17" t="n"/>
      <c r="H123" s="17">
        <f>IF(OR(F123="",G123=""),"",F123*G123)</f>
        <v/>
      </c>
      <c r="I123" s="15" t="n"/>
    </row>
    <row r="124">
      <c r="A124" s="15" t="n"/>
      <c r="D124" s="16" t="n"/>
      <c r="E124">
        <f>IF(D124="","",IFERROR(INDEX(Productos!$C$2:$C$501,MATCH(D124,Productos!$A$2:$A$501,0)),"Código no existe"))</f>
        <v/>
      </c>
      <c r="G124" s="17" t="n"/>
      <c r="H124" s="17">
        <f>IF(OR(F124="",G124=""),"",F124*G124)</f>
        <v/>
      </c>
      <c r="I124" s="15" t="n"/>
    </row>
    <row r="125">
      <c r="A125" s="15" t="n"/>
      <c r="D125" s="16" t="n"/>
      <c r="E125">
        <f>IF(D125="","",IFERROR(INDEX(Productos!$C$2:$C$501,MATCH(D125,Productos!$A$2:$A$501,0)),"Código no existe"))</f>
        <v/>
      </c>
      <c r="G125" s="17" t="n"/>
      <c r="H125" s="17">
        <f>IF(OR(F125="",G125=""),"",F125*G125)</f>
        <v/>
      </c>
      <c r="I125" s="15" t="n"/>
    </row>
    <row r="126">
      <c r="A126" s="15" t="n"/>
      <c r="D126" s="16" t="n"/>
      <c r="E126">
        <f>IF(D126="","",IFERROR(INDEX(Productos!$C$2:$C$501,MATCH(D126,Productos!$A$2:$A$501,0)),"Código no existe"))</f>
        <v/>
      </c>
      <c r="G126" s="17" t="n"/>
      <c r="H126" s="17">
        <f>IF(OR(F126="",G126=""),"",F126*G126)</f>
        <v/>
      </c>
      <c r="I126" s="15" t="n"/>
    </row>
    <row r="127">
      <c r="A127" s="15" t="n"/>
      <c r="D127" s="16" t="n"/>
      <c r="E127">
        <f>IF(D127="","",IFERROR(INDEX(Productos!$C$2:$C$501,MATCH(D127,Productos!$A$2:$A$501,0)),"Código no existe"))</f>
        <v/>
      </c>
      <c r="G127" s="17" t="n"/>
      <c r="H127" s="17">
        <f>IF(OR(F127="",G127=""),"",F127*G127)</f>
        <v/>
      </c>
      <c r="I127" s="15" t="n"/>
    </row>
    <row r="128">
      <c r="A128" s="15" t="n"/>
      <c r="D128" s="16" t="n"/>
      <c r="E128">
        <f>IF(D128="","",IFERROR(INDEX(Productos!$C$2:$C$501,MATCH(D128,Productos!$A$2:$A$501,0)),"Código no existe"))</f>
        <v/>
      </c>
      <c r="G128" s="17" t="n"/>
      <c r="H128" s="17">
        <f>IF(OR(F128="",G128=""),"",F128*G128)</f>
        <v/>
      </c>
      <c r="I128" s="15" t="n"/>
    </row>
    <row r="129">
      <c r="A129" s="15" t="n"/>
      <c r="D129" s="16" t="n"/>
      <c r="E129">
        <f>IF(D129="","",IFERROR(INDEX(Productos!$C$2:$C$501,MATCH(D129,Productos!$A$2:$A$501,0)),"Código no existe"))</f>
        <v/>
      </c>
      <c r="G129" s="17" t="n"/>
      <c r="H129" s="17">
        <f>IF(OR(F129="",G129=""),"",F129*G129)</f>
        <v/>
      </c>
      <c r="I129" s="15" t="n"/>
    </row>
    <row r="130">
      <c r="A130" s="15" t="n"/>
      <c r="D130" s="16" t="n"/>
      <c r="E130">
        <f>IF(D130="","",IFERROR(INDEX(Productos!$C$2:$C$501,MATCH(D130,Productos!$A$2:$A$501,0)),"Código no existe"))</f>
        <v/>
      </c>
      <c r="G130" s="17" t="n"/>
      <c r="H130" s="17">
        <f>IF(OR(F130="",G130=""),"",F130*G130)</f>
        <v/>
      </c>
      <c r="I130" s="15" t="n"/>
    </row>
    <row r="131">
      <c r="A131" s="15" t="n"/>
      <c r="D131" s="16" t="n"/>
      <c r="E131">
        <f>IF(D131="","",IFERROR(INDEX(Productos!$C$2:$C$501,MATCH(D131,Productos!$A$2:$A$501,0)),"Código no existe"))</f>
        <v/>
      </c>
      <c r="G131" s="17" t="n"/>
      <c r="H131" s="17">
        <f>IF(OR(F131="",G131=""),"",F131*G131)</f>
        <v/>
      </c>
      <c r="I131" s="15" t="n"/>
    </row>
    <row r="132">
      <c r="A132" s="15" t="n"/>
      <c r="D132" s="16" t="n"/>
      <c r="E132">
        <f>IF(D132="","",IFERROR(INDEX(Productos!$C$2:$C$501,MATCH(D132,Productos!$A$2:$A$501,0)),"Código no existe"))</f>
        <v/>
      </c>
      <c r="G132" s="17" t="n"/>
      <c r="H132" s="17">
        <f>IF(OR(F132="",G132=""),"",F132*G132)</f>
        <v/>
      </c>
      <c r="I132" s="15" t="n"/>
    </row>
    <row r="133">
      <c r="A133" s="15" t="n"/>
      <c r="D133" s="16" t="n"/>
      <c r="E133">
        <f>IF(D133="","",IFERROR(INDEX(Productos!$C$2:$C$501,MATCH(D133,Productos!$A$2:$A$501,0)),"Código no existe"))</f>
        <v/>
      </c>
      <c r="G133" s="17" t="n"/>
      <c r="H133" s="17">
        <f>IF(OR(F133="",G133=""),"",F133*G133)</f>
        <v/>
      </c>
      <c r="I133" s="15" t="n"/>
    </row>
    <row r="134">
      <c r="A134" s="15" t="n"/>
      <c r="D134" s="16" t="n"/>
      <c r="E134">
        <f>IF(D134="","",IFERROR(INDEX(Productos!$C$2:$C$501,MATCH(D134,Productos!$A$2:$A$501,0)),"Código no existe"))</f>
        <v/>
      </c>
      <c r="G134" s="17" t="n"/>
      <c r="H134" s="17">
        <f>IF(OR(F134="",G134=""),"",F134*G134)</f>
        <v/>
      </c>
      <c r="I134" s="15" t="n"/>
    </row>
    <row r="135">
      <c r="A135" s="15" t="n"/>
      <c r="D135" s="16" t="n"/>
      <c r="E135">
        <f>IF(D135="","",IFERROR(INDEX(Productos!$C$2:$C$501,MATCH(D135,Productos!$A$2:$A$501,0)),"Código no existe"))</f>
        <v/>
      </c>
      <c r="G135" s="17" t="n"/>
      <c r="H135" s="17">
        <f>IF(OR(F135="",G135=""),"",F135*G135)</f>
        <v/>
      </c>
      <c r="I135" s="15" t="n"/>
    </row>
    <row r="136">
      <c r="A136" s="15" t="n"/>
      <c r="D136" s="16" t="n"/>
      <c r="E136">
        <f>IF(D136="","",IFERROR(INDEX(Productos!$C$2:$C$501,MATCH(D136,Productos!$A$2:$A$501,0)),"Código no existe"))</f>
        <v/>
      </c>
      <c r="G136" s="17" t="n"/>
      <c r="H136" s="17">
        <f>IF(OR(F136="",G136=""),"",F136*G136)</f>
        <v/>
      </c>
      <c r="I136" s="15" t="n"/>
    </row>
    <row r="137">
      <c r="A137" s="15" t="n"/>
      <c r="D137" s="16" t="n"/>
      <c r="E137">
        <f>IF(D137="","",IFERROR(INDEX(Productos!$C$2:$C$501,MATCH(D137,Productos!$A$2:$A$501,0)),"Código no existe"))</f>
        <v/>
      </c>
      <c r="G137" s="17" t="n"/>
      <c r="H137" s="17">
        <f>IF(OR(F137="",G137=""),"",F137*G137)</f>
        <v/>
      </c>
      <c r="I137" s="15" t="n"/>
    </row>
    <row r="138">
      <c r="A138" s="15" t="n"/>
      <c r="D138" s="16" t="n"/>
      <c r="E138">
        <f>IF(D138="","",IFERROR(INDEX(Productos!$C$2:$C$501,MATCH(D138,Productos!$A$2:$A$501,0)),"Código no existe"))</f>
        <v/>
      </c>
      <c r="G138" s="17" t="n"/>
      <c r="H138" s="17">
        <f>IF(OR(F138="",G138=""),"",F138*G138)</f>
        <v/>
      </c>
      <c r="I138" s="15" t="n"/>
    </row>
    <row r="139">
      <c r="A139" s="15" t="n"/>
      <c r="D139" s="16" t="n"/>
      <c r="E139">
        <f>IF(D139="","",IFERROR(INDEX(Productos!$C$2:$C$501,MATCH(D139,Productos!$A$2:$A$501,0)),"Código no existe"))</f>
        <v/>
      </c>
      <c r="G139" s="17" t="n"/>
      <c r="H139" s="17">
        <f>IF(OR(F139="",G139=""),"",F139*G139)</f>
        <v/>
      </c>
      <c r="I139" s="15" t="n"/>
    </row>
    <row r="140">
      <c r="A140" s="15" t="n"/>
      <c r="D140" s="16" t="n"/>
      <c r="E140">
        <f>IF(D140="","",IFERROR(INDEX(Productos!$C$2:$C$501,MATCH(D140,Productos!$A$2:$A$501,0)),"Código no existe"))</f>
        <v/>
      </c>
      <c r="G140" s="17" t="n"/>
      <c r="H140" s="17">
        <f>IF(OR(F140="",G140=""),"",F140*G140)</f>
        <v/>
      </c>
      <c r="I140" s="15" t="n"/>
    </row>
    <row r="141">
      <c r="A141" s="15" t="n"/>
      <c r="D141" s="16" t="n"/>
      <c r="E141">
        <f>IF(D141="","",IFERROR(INDEX(Productos!$C$2:$C$501,MATCH(D141,Productos!$A$2:$A$501,0)),"Código no existe"))</f>
        <v/>
      </c>
      <c r="G141" s="17" t="n"/>
      <c r="H141" s="17">
        <f>IF(OR(F141="",G141=""),"",F141*G141)</f>
        <v/>
      </c>
      <c r="I141" s="15" t="n"/>
    </row>
    <row r="142">
      <c r="A142" s="15" t="n"/>
      <c r="D142" s="16" t="n"/>
      <c r="E142">
        <f>IF(D142="","",IFERROR(INDEX(Productos!$C$2:$C$501,MATCH(D142,Productos!$A$2:$A$501,0)),"Código no existe"))</f>
        <v/>
      </c>
      <c r="G142" s="17" t="n"/>
      <c r="H142" s="17">
        <f>IF(OR(F142="",G142=""),"",F142*G142)</f>
        <v/>
      </c>
      <c r="I142" s="15" t="n"/>
    </row>
    <row r="143">
      <c r="A143" s="15" t="n"/>
      <c r="D143" s="16" t="n"/>
      <c r="E143">
        <f>IF(D143="","",IFERROR(INDEX(Productos!$C$2:$C$501,MATCH(D143,Productos!$A$2:$A$501,0)),"Código no existe"))</f>
        <v/>
      </c>
      <c r="G143" s="17" t="n"/>
      <c r="H143" s="17">
        <f>IF(OR(F143="",G143=""),"",F143*G143)</f>
        <v/>
      </c>
      <c r="I143" s="15" t="n"/>
    </row>
    <row r="144">
      <c r="A144" s="15" t="n"/>
      <c r="D144" s="16" t="n"/>
      <c r="E144">
        <f>IF(D144="","",IFERROR(INDEX(Productos!$C$2:$C$501,MATCH(D144,Productos!$A$2:$A$501,0)),"Código no existe"))</f>
        <v/>
      </c>
      <c r="G144" s="17" t="n"/>
      <c r="H144" s="17">
        <f>IF(OR(F144="",G144=""),"",F144*G144)</f>
        <v/>
      </c>
      <c r="I144" s="15" t="n"/>
    </row>
    <row r="145">
      <c r="A145" s="15" t="n"/>
      <c r="D145" s="16" t="n"/>
      <c r="E145">
        <f>IF(D145="","",IFERROR(INDEX(Productos!$C$2:$C$501,MATCH(D145,Productos!$A$2:$A$501,0)),"Código no existe"))</f>
        <v/>
      </c>
      <c r="G145" s="17" t="n"/>
      <c r="H145" s="17">
        <f>IF(OR(F145="",G145=""),"",F145*G145)</f>
        <v/>
      </c>
      <c r="I145" s="15" t="n"/>
    </row>
    <row r="146">
      <c r="A146" s="15" t="n"/>
      <c r="D146" s="16" t="n"/>
      <c r="E146">
        <f>IF(D146="","",IFERROR(INDEX(Productos!$C$2:$C$501,MATCH(D146,Productos!$A$2:$A$501,0)),"Código no existe"))</f>
        <v/>
      </c>
      <c r="G146" s="17" t="n"/>
      <c r="H146" s="17">
        <f>IF(OR(F146="",G146=""),"",F146*G146)</f>
        <v/>
      </c>
      <c r="I146" s="15" t="n"/>
    </row>
    <row r="147">
      <c r="A147" s="15" t="n"/>
      <c r="D147" s="16" t="n"/>
      <c r="E147">
        <f>IF(D147="","",IFERROR(INDEX(Productos!$C$2:$C$501,MATCH(D147,Productos!$A$2:$A$501,0)),"Código no existe"))</f>
        <v/>
      </c>
      <c r="G147" s="17" t="n"/>
      <c r="H147" s="17">
        <f>IF(OR(F147="",G147=""),"",F147*G147)</f>
        <v/>
      </c>
      <c r="I147" s="15" t="n"/>
    </row>
    <row r="148">
      <c r="A148" s="15" t="n"/>
      <c r="D148" s="16" t="n"/>
      <c r="E148">
        <f>IF(D148="","",IFERROR(INDEX(Productos!$C$2:$C$501,MATCH(D148,Productos!$A$2:$A$501,0)),"Código no existe"))</f>
        <v/>
      </c>
      <c r="G148" s="17" t="n"/>
      <c r="H148" s="17">
        <f>IF(OR(F148="",G148=""),"",F148*G148)</f>
        <v/>
      </c>
      <c r="I148" s="15" t="n"/>
    </row>
    <row r="149">
      <c r="A149" s="15" t="n"/>
      <c r="D149" s="16" t="n"/>
      <c r="E149">
        <f>IF(D149="","",IFERROR(INDEX(Productos!$C$2:$C$501,MATCH(D149,Productos!$A$2:$A$501,0)),"Código no existe"))</f>
        <v/>
      </c>
      <c r="G149" s="17" t="n"/>
      <c r="H149" s="17">
        <f>IF(OR(F149="",G149=""),"",F149*G149)</f>
        <v/>
      </c>
      <c r="I149" s="15" t="n"/>
    </row>
    <row r="150">
      <c r="A150" s="15" t="n"/>
      <c r="D150" s="16" t="n"/>
      <c r="E150">
        <f>IF(D150="","",IFERROR(INDEX(Productos!$C$2:$C$501,MATCH(D150,Productos!$A$2:$A$501,0)),"Código no existe"))</f>
        <v/>
      </c>
      <c r="G150" s="17" t="n"/>
      <c r="H150" s="17">
        <f>IF(OR(F150="",G150=""),"",F150*G150)</f>
        <v/>
      </c>
      <c r="I150" s="15" t="n"/>
    </row>
    <row r="151">
      <c r="A151" s="15" t="n"/>
      <c r="D151" s="16" t="n"/>
      <c r="E151">
        <f>IF(D151="","",IFERROR(INDEX(Productos!$C$2:$C$501,MATCH(D151,Productos!$A$2:$A$501,0)),"Código no existe"))</f>
        <v/>
      </c>
      <c r="G151" s="17" t="n"/>
      <c r="H151" s="17">
        <f>IF(OR(F151="",G151=""),"",F151*G151)</f>
        <v/>
      </c>
      <c r="I151" s="15" t="n"/>
    </row>
    <row r="152">
      <c r="A152" s="15" t="n"/>
      <c r="D152" s="16" t="n"/>
      <c r="E152">
        <f>IF(D152="","",IFERROR(INDEX(Productos!$C$2:$C$501,MATCH(D152,Productos!$A$2:$A$501,0)),"Código no existe"))</f>
        <v/>
      </c>
      <c r="G152" s="17" t="n"/>
      <c r="H152" s="17">
        <f>IF(OR(F152="",G152=""),"",F152*G152)</f>
        <v/>
      </c>
      <c r="I152" s="15" t="n"/>
    </row>
    <row r="153">
      <c r="A153" s="15" t="n"/>
      <c r="D153" s="16" t="n"/>
      <c r="E153">
        <f>IF(D153="","",IFERROR(INDEX(Productos!$C$2:$C$501,MATCH(D153,Productos!$A$2:$A$501,0)),"Código no existe"))</f>
        <v/>
      </c>
      <c r="G153" s="17" t="n"/>
      <c r="H153" s="17">
        <f>IF(OR(F153="",G153=""),"",F153*G153)</f>
        <v/>
      </c>
      <c r="I153" s="15" t="n"/>
    </row>
    <row r="154">
      <c r="A154" s="15" t="n"/>
      <c r="D154" s="16" t="n"/>
      <c r="E154">
        <f>IF(D154="","",IFERROR(INDEX(Productos!$C$2:$C$501,MATCH(D154,Productos!$A$2:$A$501,0)),"Código no existe"))</f>
        <v/>
      </c>
      <c r="G154" s="17" t="n"/>
      <c r="H154" s="17">
        <f>IF(OR(F154="",G154=""),"",F154*G154)</f>
        <v/>
      </c>
      <c r="I154" s="15" t="n"/>
    </row>
    <row r="155">
      <c r="A155" s="15" t="n"/>
      <c r="D155" s="16" t="n"/>
      <c r="E155">
        <f>IF(D155="","",IFERROR(INDEX(Productos!$C$2:$C$501,MATCH(D155,Productos!$A$2:$A$501,0)),"Código no existe"))</f>
        <v/>
      </c>
      <c r="G155" s="17" t="n"/>
      <c r="H155" s="17">
        <f>IF(OR(F155="",G155=""),"",F155*G155)</f>
        <v/>
      </c>
      <c r="I155" s="15" t="n"/>
    </row>
    <row r="156">
      <c r="A156" s="15" t="n"/>
      <c r="D156" s="16" t="n"/>
      <c r="E156">
        <f>IF(D156="","",IFERROR(INDEX(Productos!$C$2:$C$501,MATCH(D156,Productos!$A$2:$A$501,0)),"Código no existe"))</f>
        <v/>
      </c>
      <c r="G156" s="17" t="n"/>
      <c r="H156" s="17">
        <f>IF(OR(F156="",G156=""),"",F156*G156)</f>
        <v/>
      </c>
      <c r="I156" s="15" t="n"/>
    </row>
    <row r="157">
      <c r="A157" s="15" t="n"/>
      <c r="D157" s="16" t="n"/>
      <c r="E157">
        <f>IF(D157="","",IFERROR(INDEX(Productos!$C$2:$C$501,MATCH(D157,Productos!$A$2:$A$501,0)),"Código no existe"))</f>
        <v/>
      </c>
      <c r="G157" s="17" t="n"/>
      <c r="H157" s="17">
        <f>IF(OR(F157="",G157=""),"",F157*G157)</f>
        <v/>
      </c>
      <c r="I157" s="15" t="n"/>
    </row>
    <row r="158">
      <c r="A158" s="15" t="n"/>
      <c r="D158" s="16" t="n"/>
      <c r="E158">
        <f>IF(D158="","",IFERROR(INDEX(Productos!$C$2:$C$501,MATCH(D158,Productos!$A$2:$A$501,0)),"Código no existe"))</f>
        <v/>
      </c>
      <c r="G158" s="17" t="n"/>
      <c r="H158" s="17">
        <f>IF(OR(F158="",G158=""),"",F158*G158)</f>
        <v/>
      </c>
      <c r="I158" s="15" t="n"/>
    </row>
    <row r="159">
      <c r="A159" s="15" t="n"/>
      <c r="D159" s="16" t="n"/>
      <c r="E159">
        <f>IF(D159="","",IFERROR(INDEX(Productos!$C$2:$C$501,MATCH(D159,Productos!$A$2:$A$501,0)),"Código no existe"))</f>
        <v/>
      </c>
      <c r="G159" s="17" t="n"/>
      <c r="H159" s="17">
        <f>IF(OR(F159="",G159=""),"",F159*G159)</f>
        <v/>
      </c>
      <c r="I159" s="15" t="n"/>
    </row>
    <row r="160">
      <c r="A160" s="15" t="n"/>
      <c r="D160" s="16" t="n"/>
      <c r="E160">
        <f>IF(D160="","",IFERROR(INDEX(Productos!$C$2:$C$501,MATCH(D160,Productos!$A$2:$A$501,0)),"Código no existe"))</f>
        <v/>
      </c>
      <c r="G160" s="17" t="n"/>
      <c r="H160" s="17">
        <f>IF(OR(F160="",G160=""),"",F160*G160)</f>
        <v/>
      </c>
      <c r="I160" s="15" t="n"/>
    </row>
    <row r="161">
      <c r="A161" s="15" t="n"/>
      <c r="D161" s="16" t="n"/>
      <c r="E161">
        <f>IF(D161="","",IFERROR(INDEX(Productos!$C$2:$C$501,MATCH(D161,Productos!$A$2:$A$501,0)),"Código no existe"))</f>
        <v/>
      </c>
      <c r="G161" s="17" t="n"/>
      <c r="H161" s="17">
        <f>IF(OR(F161="",G161=""),"",F161*G161)</f>
        <v/>
      </c>
      <c r="I161" s="15" t="n"/>
    </row>
    <row r="162">
      <c r="A162" s="15" t="n"/>
      <c r="D162" s="16" t="n"/>
      <c r="E162">
        <f>IF(D162="","",IFERROR(INDEX(Productos!$C$2:$C$501,MATCH(D162,Productos!$A$2:$A$501,0)),"Código no existe"))</f>
        <v/>
      </c>
      <c r="G162" s="17" t="n"/>
      <c r="H162" s="17">
        <f>IF(OR(F162="",G162=""),"",F162*G162)</f>
        <v/>
      </c>
      <c r="I162" s="15" t="n"/>
    </row>
    <row r="163">
      <c r="A163" s="15" t="n"/>
      <c r="D163" s="16" t="n"/>
      <c r="E163">
        <f>IF(D163="","",IFERROR(INDEX(Productos!$C$2:$C$501,MATCH(D163,Productos!$A$2:$A$501,0)),"Código no existe"))</f>
        <v/>
      </c>
      <c r="G163" s="17" t="n"/>
      <c r="H163" s="17">
        <f>IF(OR(F163="",G163=""),"",F163*G163)</f>
        <v/>
      </c>
      <c r="I163" s="15" t="n"/>
    </row>
    <row r="164">
      <c r="A164" s="15" t="n"/>
      <c r="D164" s="16" t="n"/>
      <c r="E164">
        <f>IF(D164="","",IFERROR(INDEX(Productos!$C$2:$C$501,MATCH(D164,Productos!$A$2:$A$501,0)),"Código no existe"))</f>
        <v/>
      </c>
      <c r="G164" s="17" t="n"/>
      <c r="H164" s="17">
        <f>IF(OR(F164="",G164=""),"",F164*G164)</f>
        <v/>
      </c>
      <c r="I164" s="15" t="n"/>
    </row>
    <row r="165">
      <c r="A165" s="15" t="n"/>
      <c r="D165" s="16" t="n"/>
      <c r="E165">
        <f>IF(D165="","",IFERROR(INDEX(Productos!$C$2:$C$501,MATCH(D165,Productos!$A$2:$A$501,0)),"Código no existe"))</f>
        <v/>
      </c>
      <c r="G165" s="17" t="n"/>
      <c r="H165" s="17">
        <f>IF(OR(F165="",G165=""),"",F165*G165)</f>
        <v/>
      </c>
      <c r="I165" s="15" t="n"/>
    </row>
    <row r="166">
      <c r="A166" s="15" t="n"/>
      <c r="D166" s="16" t="n"/>
      <c r="E166">
        <f>IF(D166="","",IFERROR(INDEX(Productos!$C$2:$C$501,MATCH(D166,Productos!$A$2:$A$501,0)),"Código no existe"))</f>
        <v/>
      </c>
      <c r="G166" s="17" t="n"/>
      <c r="H166" s="17">
        <f>IF(OR(F166="",G166=""),"",F166*G166)</f>
        <v/>
      </c>
      <c r="I166" s="15" t="n"/>
    </row>
    <row r="167">
      <c r="A167" s="15" t="n"/>
      <c r="D167" s="16" t="n"/>
      <c r="E167">
        <f>IF(D167="","",IFERROR(INDEX(Productos!$C$2:$C$501,MATCH(D167,Productos!$A$2:$A$501,0)),"Código no existe"))</f>
        <v/>
      </c>
      <c r="G167" s="17" t="n"/>
      <c r="H167" s="17">
        <f>IF(OR(F167="",G167=""),"",F167*G167)</f>
        <v/>
      </c>
      <c r="I167" s="15" t="n"/>
    </row>
    <row r="168">
      <c r="A168" s="15" t="n"/>
      <c r="D168" s="16" t="n"/>
      <c r="E168">
        <f>IF(D168="","",IFERROR(INDEX(Productos!$C$2:$C$501,MATCH(D168,Productos!$A$2:$A$501,0)),"Código no existe"))</f>
        <v/>
      </c>
      <c r="G168" s="17" t="n"/>
      <c r="H168" s="17">
        <f>IF(OR(F168="",G168=""),"",F168*G168)</f>
        <v/>
      </c>
      <c r="I168" s="15" t="n"/>
    </row>
    <row r="169">
      <c r="A169" s="15" t="n"/>
      <c r="D169" s="16" t="n"/>
      <c r="E169">
        <f>IF(D169="","",IFERROR(INDEX(Productos!$C$2:$C$501,MATCH(D169,Productos!$A$2:$A$501,0)),"Código no existe"))</f>
        <v/>
      </c>
      <c r="G169" s="17" t="n"/>
      <c r="H169" s="17">
        <f>IF(OR(F169="",G169=""),"",F169*G169)</f>
        <v/>
      </c>
      <c r="I169" s="15" t="n"/>
    </row>
    <row r="170">
      <c r="A170" s="15" t="n"/>
      <c r="D170" s="16" t="n"/>
      <c r="E170">
        <f>IF(D170="","",IFERROR(INDEX(Productos!$C$2:$C$501,MATCH(D170,Productos!$A$2:$A$501,0)),"Código no existe"))</f>
        <v/>
      </c>
      <c r="G170" s="17" t="n"/>
      <c r="H170" s="17">
        <f>IF(OR(F170="",G170=""),"",F170*G170)</f>
        <v/>
      </c>
      <c r="I170" s="15" t="n"/>
    </row>
    <row r="171">
      <c r="A171" s="15" t="n"/>
      <c r="D171" s="16" t="n"/>
      <c r="E171">
        <f>IF(D171="","",IFERROR(INDEX(Productos!$C$2:$C$501,MATCH(D171,Productos!$A$2:$A$501,0)),"Código no existe"))</f>
        <v/>
      </c>
      <c r="G171" s="17" t="n"/>
      <c r="H171" s="17">
        <f>IF(OR(F171="",G171=""),"",F171*G171)</f>
        <v/>
      </c>
      <c r="I171" s="15" t="n"/>
    </row>
    <row r="172">
      <c r="A172" s="15" t="n"/>
      <c r="D172" s="16" t="n"/>
      <c r="E172">
        <f>IF(D172="","",IFERROR(INDEX(Productos!$C$2:$C$501,MATCH(D172,Productos!$A$2:$A$501,0)),"Código no existe"))</f>
        <v/>
      </c>
      <c r="G172" s="17" t="n"/>
      <c r="H172" s="17">
        <f>IF(OR(F172="",G172=""),"",F172*G172)</f>
        <v/>
      </c>
      <c r="I172" s="15" t="n"/>
    </row>
    <row r="173">
      <c r="A173" s="15" t="n"/>
      <c r="D173" s="16" t="n"/>
      <c r="E173">
        <f>IF(D173="","",IFERROR(INDEX(Productos!$C$2:$C$501,MATCH(D173,Productos!$A$2:$A$501,0)),"Código no existe"))</f>
        <v/>
      </c>
      <c r="G173" s="17" t="n"/>
      <c r="H173" s="17">
        <f>IF(OR(F173="",G173=""),"",F173*G173)</f>
        <v/>
      </c>
      <c r="I173" s="15" t="n"/>
    </row>
    <row r="174">
      <c r="A174" s="15" t="n"/>
      <c r="D174" s="16" t="n"/>
      <c r="E174">
        <f>IF(D174="","",IFERROR(INDEX(Productos!$C$2:$C$501,MATCH(D174,Productos!$A$2:$A$501,0)),"Código no existe"))</f>
        <v/>
      </c>
      <c r="G174" s="17" t="n"/>
      <c r="H174" s="17">
        <f>IF(OR(F174="",G174=""),"",F174*G174)</f>
        <v/>
      </c>
      <c r="I174" s="15" t="n"/>
    </row>
    <row r="175">
      <c r="A175" s="15" t="n"/>
      <c r="D175" s="16" t="n"/>
      <c r="E175">
        <f>IF(D175="","",IFERROR(INDEX(Productos!$C$2:$C$501,MATCH(D175,Productos!$A$2:$A$501,0)),"Código no existe"))</f>
        <v/>
      </c>
      <c r="G175" s="17" t="n"/>
      <c r="H175" s="17">
        <f>IF(OR(F175="",G175=""),"",F175*G175)</f>
        <v/>
      </c>
      <c r="I175" s="15" t="n"/>
    </row>
    <row r="176">
      <c r="A176" s="15" t="n"/>
      <c r="D176" s="16" t="n"/>
      <c r="E176">
        <f>IF(D176="","",IFERROR(INDEX(Productos!$C$2:$C$501,MATCH(D176,Productos!$A$2:$A$501,0)),"Código no existe"))</f>
        <v/>
      </c>
      <c r="G176" s="17" t="n"/>
      <c r="H176" s="17">
        <f>IF(OR(F176="",G176=""),"",F176*G176)</f>
        <v/>
      </c>
      <c r="I176" s="15" t="n"/>
    </row>
    <row r="177">
      <c r="A177" s="15" t="n"/>
      <c r="D177" s="16" t="n"/>
      <c r="E177">
        <f>IF(D177="","",IFERROR(INDEX(Productos!$C$2:$C$501,MATCH(D177,Productos!$A$2:$A$501,0)),"Código no existe"))</f>
        <v/>
      </c>
      <c r="G177" s="17" t="n"/>
      <c r="H177" s="17">
        <f>IF(OR(F177="",G177=""),"",F177*G177)</f>
        <v/>
      </c>
      <c r="I177" s="15" t="n"/>
    </row>
    <row r="178">
      <c r="A178" s="15" t="n"/>
      <c r="D178" s="16" t="n"/>
      <c r="E178">
        <f>IF(D178="","",IFERROR(INDEX(Productos!$C$2:$C$501,MATCH(D178,Productos!$A$2:$A$501,0)),"Código no existe"))</f>
        <v/>
      </c>
      <c r="G178" s="17" t="n"/>
      <c r="H178" s="17">
        <f>IF(OR(F178="",G178=""),"",F178*G178)</f>
        <v/>
      </c>
      <c r="I178" s="15" t="n"/>
    </row>
    <row r="179">
      <c r="A179" s="15" t="n"/>
      <c r="D179" s="16" t="n"/>
      <c r="E179">
        <f>IF(D179="","",IFERROR(INDEX(Productos!$C$2:$C$501,MATCH(D179,Productos!$A$2:$A$501,0)),"Código no existe"))</f>
        <v/>
      </c>
      <c r="G179" s="17" t="n"/>
      <c r="H179" s="17">
        <f>IF(OR(F179="",G179=""),"",F179*G179)</f>
        <v/>
      </c>
      <c r="I179" s="15" t="n"/>
    </row>
    <row r="180">
      <c r="A180" s="15" t="n"/>
      <c r="D180" s="16" t="n"/>
      <c r="E180">
        <f>IF(D180="","",IFERROR(INDEX(Productos!$C$2:$C$501,MATCH(D180,Productos!$A$2:$A$501,0)),"Código no existe"))</f>
        <v/>
      </c>
      <c r="G180" s="17" t="n"/>
      <c r="H180" s="17">
        <f>IF(OR(F180="",G180=""),"",F180*G180)</f>
        <v/>
      </c>
      <c r="I180" s="15" t="n"/>
    </row>
    <row r="181">
      <c r="A181" s="15" t="n"/>
      <c r="D181" s="16" t="n"/>
      <c r="E181">
        <f>IF(D181="","",IFERROR(INDEX(Productos!$C$2:$C$501,MATCH(D181,Productos!$A$2:$A$501,0)),"Código no existe"))</f>
        <v/>
      </c>
      <c r="G181" s="17" t="n"/>
      <c r="H181" s="17">
        <f>IF(OR(F181="",G181=""),"",F181*G181)</f>
        <v/>
      </c>
      <c r="I181" s="15" t="n"/>
    </row>
    <row r="182">
      <c r="A182" s="15" t="n"/>
      <c r="D182" s="16" t="n"/>
      <c r="E182">
        <f>IF(D182="","",IFERROR(INDEX(Productos!$C$2:$C$501,MATCH(D182,Productos!$A$2:$A$501,0)),"Código no existe"))</f>
        <v/>
      </c>
      <c r="G182" s="17" t="n"/>
      <c r="H182" s="17">
        <f>IF(OR(F182="",G182=""),"",F182*G182)</f>
        <v/>
      </c>
      <c r="I182" s="15" t="n"/>
    </row>
    <row r="183">
      <c r="A183" s="15" t="n"/>
      <c r="D183" s="16" t="n"/>
      <c r="E183">
        <f>IF(D183="","",IFERROR(INDEX(Productos!$C$2:$C$501,MATCH(D183,Productos!$A$2:$A$501,0)),"Código no existe"))</f>
        <v/>
      </c>
      <c r="G183" s="17" t="n"/>
      <c r="H183" s="17">
        <f>IF(OR(F183="",G183=""),"",F183*G183)</f>
        <v/>
      </c>
      <c r="I183" s="15" t="n"/>
    </row>
    <row r="184">
      <c r="A184" s="15" t="n"/>
      <c r="D184" s="16" t="n"/>
      <c r="E184">
        <f>IF(D184="","",IFERROR(INDEX(Productos!$C$2:$C$501,MATCH(D184,Productos!$A$2:$A$501,0)),"Código no existe"))</f>
        <v/>
      </c>
      <c r="G184" s="17" t="n"/>
      <c r="H184" s="17">
        <f>IF(OR(F184="",G184=""),"",F184*G184)</f>
        <v/>
      </c>
      <c r="I184" s="15" t="n"/>
    </row>
    <row r="185">
      <c r="A185" s="15" t="n"/>
      <c r="D185" s="16" t="n"/>
      <c r="E185">
        <f>IF(D185="","",IFERROR(INDEX(Productos!$C$2:$C$501,MATCH(D185,Productos!$A$2:$A$501,0)),"Código no existe"))</f>
        <v/>
      </c>
      <c r="G185" s="17" t="n"/>
      <c r="H185" s="17">
        <f>IF(OR(F185="",G185=""),"",F185*G185)</f>
        <v/>
      </c>
      <c r="I185" s="15" t="n"/>
    </row>
    <row r="186">
      <c r="A186" s="15" t="n"/>
      <c r="D186" s="16" t="n"/>
      <c r="E186">
        <f>IF(D186="","",IFERROR(INDEX(Productos!$C$2:$C$501,MATCH(D186,Productos!$A$2:$A$501,0)),"Código no existe"))</f>
        <v/>
      </c>
      <c r="G186" s="17" t="n"/>
      <c r="H186" s="17">
        <f>IF(OR(F186="",G186=""),"",F186*G186)</f>
        <v/>
      </c>
      <c r="I186" s="15" t="n"/>
    </row>
    <row r="187">
      <c r="A187" s="15" t="n"/>
      <c r="D187" s="16" t="n"/>
      <c r="E187">
        <f>IF(D187="","",IFERROR(INDEX(Productos!$C$2:$C$501,MATCH(D187,Productos!$A$2:$A$501,0)),"Código no existe"))</f>
        <v/>
      </c>
      <c r="G187" s="17" t="n"/>
      <c r="H187" s="17">
        <f>IF(OR(F187="",G187=""),"",F187*G187)</f>
        <v/>
      </c>
      <c r="I187" s="15" t="n"/>
    </row>
    <row r="188">
      <c r="A188" s="15" t="n"/>
      <c r="D188" s="16" t="n"/>
      <c r="E188">
        <f>IF(D188="","",IFERROR(INDEX(Productos!$C$2:$C$501,MATCH(D188,Productos!$A$2:$A$501,0)),"Código no existe"))</f>
        <v/>
      </c>
      <c r="G188" s="17" t="n"/>
      <c r="H188" s="17">
        <f>IF(OR(F188="",G188=""),"",F188*G188)</f>
        <v/>
      </c>
      <c r="I188" s="15" t="n"/>
    </row>
    <row r="189">
      <c r="A189" s="15" t="n"/>
      <c r="D189" s="16" t="n"/>
      <c r="E189">
        <f>IF(D189="","",IFERROR(INDEX(Productos!$C$2:$C$501,MATCH(D189,Productos!$A$2:$A$501,0)),"Código no existe"))</f>
        <v/>
      </c>
      <c r="G189" s="17" t="n"/>
      <c r="H189" s="17">
        <f>IF(OR(F189="",G189=""),"",F189*G189)</f>
        <v/>
      </c>
      <c r="I189" s="15" t="n"/>
    </row>
    <row r="190">
      <c r="A190" s="15" t="n"/>
      <c r="D190" s="16" t="n"/>
      <c r="E190">
        <f>IF(D190="","",IFERROR(INDEX(Productos!$C$2:$C$501,MATCH(D190,Productos!$A$2:$A$501,0)),"Código no existe"))</f>
        <v/>
      </c>
      <c r="G190" s="17" t="n"/>
      <c r="H190" s="17">
        <f>IF(OR(F190="",G190=""),"",F190*G190)</f>
        <v/>
      </c>
      <c r="I190" s="15" t="n"/>
    </row>
    <row r="191">
      <c r="A191" s="15" t="n"/>
      <c r="D191" s="16" t="n"/>
      <c r="E191">
        <f>IF(D191="","",IFERROR(INDEX(Productos!$C$2:$C$501,MATCH(D191,Productos!$A$2:$A$501,0)),"Código no existe"))</f>
        <v/>
      </c>
      <c r="G191" s="17" t="n"/>
      <c r="H191" s="17">
        <f>IF(OR(F191="",G191=""),"",F191*G191)</f>
        <v/>
      </c>
      <c r="I191" s="15" t="n"/>
    </row>
    <row r="192">
      <c r="A192" s="15" t="n"/>
      <c r="D192" s="16" t="n"/>
      <c r="E192">
        <f>IF(D192="","",IFERROR(INDEX(Productos!$C$2:$C$501,MATCH(D192,Productos!$A$2:$A$501,0)),"Código no existe"))</f>
        <v/>
      </c>
      <c r="G192" s="17" t="n"/>
      <c r="H192" s="17">
        <f>IF(OR(F192="",G192=""),"",F192*G192)</f>
        <v/>
      </c>
      <c r="I192" s="15" t="n"/>
    </row>
    <row r="193">
      <c r="A193" s="15" t="n"/>
      <c r="D193" s="16" t="n"/>
      <c r="E193">
        <f>IF(D193="","",IFERROR(INDEX(Productos!$C$2:$C$501,MATCH(D193,Productos!$A$2:$A$501,0)),"Código no existe"))</f>
        <v/>
      </c>
      <c r="G193" s="17" t="n"/>
      <c r="H193" s="17">
        <f>IF(OR(F193="",G193=""),"",F193*G193)</f>
        <v/>
      </c>
      <c r="I193" s="15" t="n"/>
    </row>
    <row r="194">
      <c r="A194" s="15" t="n"/>
      <c r="D194" s="16" t="n"/>
      <c r="E194">
        <f>IF(D194="","",IFERROR(INDEX(Productos!$C$2:$C$501,MATCH(D194,Productos!$A$2:$A$501,0)),"Código no existe"))</f>
        <v/>
      </c>
      <c r="G194" s="17" t="n"/>
      <c r="H194" s="17">
        <f>IF(OR(F194="",G194=""),"",F194*G194)</f>
        <v/>
      </c>
      <c r="I194" s="15" t="n"/>
    </row>
    <row r="195">
      <c r="A195" s="15" t="n"/>
      <c r="D195" s="16" t="n"/>
      <c r="E195">
        <f>IF(D195="","",IFERROR(INDEX(Productos!$C$2:$C$501,MATCH(D195,Productos!$A$2:$A$501,0)),"Código no existe"))</f>
        <v/>
      </c>
      <c r="G195" s="17" t="n"/>
      <c r="H195" s="17">
        <f>IF(OR(F195="",G195=""),"",F195*G195)</f>
        <v/>
      </c>
      <c r="I195" s="15" t="n"/>
    </row>
    <row r="196">
      <c r="A196" s="15" t="n"/>
      <c r="D196" s="16" t="n"/>
      <c r="E196">
        <f>IF(D196="","",IFERROR(INDEX(Productos!$C$2:$C$501,MATCH(D196,Productos!$A$2:$A$501,0)),"Código no existe"))</f>
        <v/>
      </c>
      <c r="G196" s="17" t="n"/>
      <c r="H196" s="17">
        <f>IF(OR(F196="",G196=""),"",F196*G196)</f>
        <v/>
      </c>
      <c r="I196" s="15" t="n"/>
    </row>
    <row r="197">
      <c r="A197" s="15" t="n"/>
      <c r="D197" s="16" t="n"/>
      <c r="E197">
        <f>IF(D197="","",IFERROR(INDEX(Productos!$C$2:$C$501,MATCH(D197,Productos!$A$2:$A$501,0)),"Código no existe"))</f>
        <v/>
      </c>
      <c r="G197" s="17" t="n"/>
      <c r="H197" s="17">
        <f>IF(OR(F197="",G197=""),"",F197*G197)</f>
        <v/>
      </c>
      <c r="I197" s="15" t="n"/>
    </row>
    <row r="198">
      <c r="A198" s="15" t="n"/>
      <c r="D198" s="16" t="n"/>
      <c r="E198">
        <f>IF(D198="","",IFERROR(INDEX(Productos!$C$2:$C$501,MATCH(D198,Productos!$A$2:$A$501,0)),"Código no existe"))</f>
        <v/>
      </c>
      <c r="G198" s="17" t="n"/>
      <c r="H198" s="17">
        <f>IF(OR(F198="",G198=""),"",F198*G198)</f>
        <v/>
      </c>
      <c r="I198" s="15" t="n"/>
    </row>
    <row r="199">
      <c r="A199" s="15" t="n"/>
      <c r="D199" s="16" t="n"/>
      <c r="E199">
        <f>IF(D199="","",IFERROR(INDEX(Productos!$C$2:$C$501,MATCH(D199,Productos!$A$2:$A$501,0)),"Código no existe"))</f>
        <v/>
      </c>
      <c r="G199" s="17" t="n"/>
      <c r="H199" s="17">
        <f>IF(OR(F199="",G199=""),"",F199*G199)</f>
        <v/>
      </c>
      <c r="I199" s="15" t="n"/>
    </row>
    <row r="200">
      <c r="A200" s="15" t="n"/>
      <c r="D200" s="16" t="n"/>
      <c r="E200">
        <f>IF(D200="","",IFERROR(INDEX(Productos!$C$2:$C$501,MATCH(D200,Productos!$A$2:$A$501,0)),"Código no existe"))</f>
        <v/>
      </c>
      <c r="G200" s="17" t="n"/>
      <c r="H200" s="17">
        <f>IF(OR(F200="",G200=""),"",F200*G200)</f>
        <v/>
      </c>
      <c r="I200" s="15" t="n"/>
    </row>
    <row r="201">
      <c r="A201" s="15" t="n"/>
      <c r="D201" s="16" t="n"/>
      <c r="E201">
        <f>IF(D201="","",IFERROR(INDEX(Productos!$C$2:$C$501,MATCH(D201,Productos!$A$2:$A$501,0)),"Código no existe"))</f>
        <v/>
      </c>
      <c r="G201" s="17" t="n"/>
      <c r="H201" s="17">
        <f>IF(OR(F201="",G201=""),"",F201*G201)</f>
        <v/>
      </c>
      <c r="I201" s="15" t="n"/>
    </row>
    <row r="202">
      <c r="A202" s="15" t="n"/>
      <c r="D202" s="16" t="n"/>
      <c r="E202">
        <f>IF(D202="","",IFERROR(INDEX(Productos!$C$2:$C$501,MATCH(D202,Productos!$A$2:$A$501,0)),"Código no existe"))</f>
        <v/>
      </c>
      <c r="G202" s="17" t="n"/>
      <c r="H202" s="17">
        <f>IF(OR(F202="",G202=""),"",F202*G202)</f>
        <v/>
      </c>
      <c r="I202" s="15" t="n"/>
    </row>
    <row r="203">
      <c r="A203" s="15" t="n"/>
      <c r="D203" s="16" t="n"/>
      <c r="E203">
        <f>IF(D203="","",IFERROR(INDEX(Productos!$C$2:$C$501,MATCH(D203,Productos!$A$2:$A$501,0)),"Código no existe"))</f>
        <v/>
      </c>
      <c r="G203" s="17" t="n"/>
      <c r="H203" s="17">
        <f>IF(OR(F203="",G203=""),"",F203*G203)</f>
        <v/>
      </c>
      <c r="I203" s="15" t="n"/>
    </row>
    <row r="204">
      <c r="A204" s="15" t="n"/>
      <c r="D204" s="16" t="n"/>
      <c r="E204">
        <f>IF(D204="","",IFERROR(INDEX(Productos!$C$2:$C$501,MATCH(D204,Productos!$A$2:$A$501,0)),"Código no existe"))</f>
        <v/>
      </c>
      <c r="G204" s="17" t="n"/>
      <c r="H204" s="17">
        <f>IF(OR(F204="",G204=""),"",F204*G204)</f>
        <v/>
      </c>
      <c r="I204" s="15" t="n"/>
    </row>
    <row r="205">
      <c r="A205" s="15" t="n"/>
      <c r="D205" s="16" t="n"/>
      <c r="E205">
        <f>IF(D205="","",IFERROR(INDEX(Productos!$C$2:$C$501,MATCH(D205,Productos!$A$2:$A$501,0)),"Código no existe"))</f>
        <v/>
      </c>
      <c r="G205" s="17" t="n"/>
      <c r="H205" s="17">
        <f>IF(OR(F205="",G205=""),"",F205*G205)</f>
        <v/>
      </c>
      <c r="I205" s="15" t="n"/>
    </row>
    <row r="206">
      <c r="A206" s="15" t="n"/>
      <c r="D206" s="16" t="n"/>
      <c r="E206">
        <f>IF(D206="","",IFERROR(INDEX(Productos!$C$2:$C$501,MATCH(D206,Productos!$A$2:$A$501,0)),"Código no existe"))</f>
        <v/>
      </c>
      <c r="G206" s="17" t="n"/>
      <c r="H206" s="17">
        <f>IF(OR(F206="",G206=""),"",F206*G206)</f>
        <v/>
      </c>
      <c r="I206" s="15" t="n"/>
    </row>
    <row r="207">
      <c r="A207" s="15" t="n"/>
      <c r="D207" s="16" t="n"/>
      <c r="E207">
        <f>IF(D207="","",IFERROR(INDEX(Productos!$C$2:$C$501,MATCH(D207,Productos!$A$2:$A$501,0)),"Código no existe"))</f>
        <v/>
      </c>
      <c r="G207" s="17" t="n"/>
      <c r="H207" s="17">
        <f>IF(OR(F207="",G207=""),"",F207*G207)</f>
        <v/>
      </c>
      <c r="I207" s="15" t="n"/>
    </row>
    <row r="208">
      <c r="A208" s="15" t="n"/>
      <c r="D208" s="16" t="n"/>
      <c r="E208">
        <f>IF(D208="","",IFERROR(INDEX(Productos!$C$2:$C$501,MATCH(D208,Productos!$A$2:$A$501,0)),"Código no existe"))</f>
        <v/>
      </c>
      <c r="G208" s="17" t="n"/>
      <c r="H208" s="17">
        <f>IF(OR(F208="",G208=""),"",F208*G208)</f>
        <v/>
      </c>
      <c r="I208" s="15" t="n"/>
    </row>
    <row r="209">
      <c r="A209" s="15" t="n"/>
      <c r="D209" s="16" t="n"/>
      <c r="E209">
        <f>IF(D209="","",IFERROR(INDEX(Productos!$C$2:$C$501,MATCH(D209,Productos!$A$2:$A$501,0)),"Código no existe"))</f>
        <v/>
      </c>
      <c r="G209" s="17" t="n"/>
      <c r="H209" s="17">
        <f>IF(OR(F209="",G209=""),"",F209*G209)</f>
        <v/>
      </c>
      <c r="I209" s="15" t="n"/>
    </row>
    <row r="210">
      <c r="A210" s="15" t="n"/>
      <c r="D210" s="16" t="n"/>
      <c r="E210">
        <f>IF(D210="","",IFERROR(INDEX(Productos!$C$2:$C$501,MATCH(D210,Productos!$A$2:$A$501,0)),"Código no existe"))</f>
        <v/>
      </c>
      <c r="G210" s="17" t="n"/>
      <c r="H210" s="17">
        <f>IF(OR(F210="",G210=""),"",F210*G210)</f>
        <v/>
      </c>
      <c r="I210" s="15" t="n"/>
    </row>
    <row r="211">
      <c r="A211" s="15" t="n"/>
      <c r="D211" s="16" t="n"/>
      <c r="E211">
        <f>IF(D211="","",IFERROR(INDEX(Productos!$C$2:$C$501,MATCH(D211,Productos!$A$2:$A$501,0)),"Código no existe"))</f>
        <v/>
      </c>
      <c r="G211" s="17" t="n"/>
      <c r="H211" s="17">
        <f>IF(OR(F211="",G211=""),"",F211*G211)</f>
        <v/>
      </c>
      <c r="I211" s="15" t="n"/>
    </row>
    <row r="212">
      <c r="A212" s="15" t="n"/>
      <c r="D212" s="16" t="n"/>
      <c r="E212">
        <f>IF(D212="","",IFERROR(INDEX(Productos!$C$2:$C$501,MATCH(D212,Productos!$A$2:$A$501,0)),"Código no existe"))</f>
        <v/>
      </c>
      <c r="G212" s="17" t="n"/>
      <c r="H212" s="17">
        <f>IF(OR(F212="",G212=""),"",F212*G212)</f>
        <v/>
      </c>
      <c r="I212" s="15" t="n"/>
    </row>
    <row r="213">
      <c r="A213" s="15" t="n"/>
      <c r="D213" s="16" t="n"/>
      <c r="E213">
        <f>IF(D213="","",IFERROR(INDEX(Productos!$C$2:$C$501,MATCH(D213,Productos!$A$2:$A$501,0)),"Código no existe"))</f>
        <v/>
      </c>
      <c r="G213" s="17" t="n"/>
      <c r="H213" s="17">
        <f>IF(OR(F213="",G213=""),"",F213*G213)</f>
        <v/>
      </c>
      <c r="I213" s="15" t="n"/>
    </row>
    <row r="214">
      <c r="A214" s="15" t="n"/>
      <c r="D214" s="16" t="n"/>
      <c r="E214">
        <f>IF(D214="","",IFERROR(INDEX(Productos!$C$2:$C$501,MATCH(D214,Productos!$A$2:$A$501,0)),"Código no existe"))</f>
        <v/>
      </c>
      <c r="G214" s="17" t="n"/>
      <c r="H214" s="17">
        <f>IF(OR(F214="",G214=""),"",F214*G214)</f>
        <v/>
      </c>
      <c r="I214" s="15" t="n"/>
    </row>
    <row r="215">
      <c r="A215" s="15" t="n"/>
      <c r="D215" s="16" t="n"/>
      <c r="E215">
        <f>IF(D215="","",IFERROR(INDEX(Productos!$C$2:$C$501,MATCH(D215,Productos!$A$2:$A$501,0)),"Código no existe"))</f>
        <v/>
      </c>
      <c r="G215" s="17" t="n"/>
      <c r="H215" s="17">
        <f>IF(OR(F215="",G215=""),"",F215*G215)</f>
        <v/>
      </c>
      <c r="I215" s="15" t="n"/>
    </row>
    <row r="216">
      <c r="A216" s="15" t="n"/>
      <c r="D216" s="16" t="n"/>
      <c r="E216">
        <f>IF(D216="","",IFERROR(INDEX(Productos!$C$2:$C$501,MATCH(D216,Productos!$A$2:$A$501,0)),"Código no existe"))</f>
        <v/>
      </c>
      <c r="G216" s="17" t="n"/>
      <c r="H216" s="17">
        <f>IF(OR(F216="",G216=""),"",F216*G216)</f>
        <v/>
      </c>
      <c r="I216" s="15" t="n"/>
    </row>
    <row r="217">
      <c r="A217" s="15" t="n"/>
      <c r="D217" s="16" t="n"/>
      <c r="E217">
        <f>IF(D217="","",IFERROR(INDEX(Productos!$C$2:$C$501,MATCH(D217,Productos!$A$2:$A$501,0)),"Código no existe"))</f>
        <v/>
      </c>
      <c r="G217" s="17" t="n"/>
      <c r="H217" s="17">
        <f>IF(OR(F217="",G217=""),"",F217*G217)</f>
        <v/>
      </c>
      <c r="I217" s="15" t="n"/>
    </row>
    <row r="218">
      <c r="A218" s="15" t="n"/>
      <c r="D218" s="16" t="n"/>
      <c r="E218">
        <f>IF(D218="","",IFERROR(INDEX(Productos!$C$2:$C$501,MATCH(D218,Productos!$A$2:$A$501,0)),"Código no existe"))</f>
        <v/>
      </c>
      <c r="G218" s="17" t="n"/>
      <c r="H218" s="17">
        <f>IF(OR(F218="",G218=""),"",F218*G218)</f>
        <v/>
      </c>
      <c r="I218" s="15" t="n"/>
    </row>
    <row r="219">
      <c r="A219" s="15" t="n"/>
      <c r="D219" s="16" t="n"/>
      <c r="E219">
        <f>IF(D219="","",IFERROR(INDEX(Productos!$C$2:$C$501,MATCH(D219,Productos!$A$2:$A$501,0)),"Código no existe"))</f>
        <v/>
      </c>
      <c r="G219" s="17" t="n"/>
      <c r="H219" s="17">
        <f>IF(OR(F219="",G219=""),"",F219*G219)</f>
        <v/>
      </c>
      <c r="I219" s="15" t="n"/>
    </row>
    <row r="220">
      <c r="A220" s="15" t="n"/>
      <c r="D220" s="16" t="n"/>
      <c r="E220">
        <f>IF(D220="","",IFERROR(INDEX(Productos!$C$2:$C$501,MATCH(D220,Productos!$A$2:$A$501,0)),"Código no existe"))</f>
        <v/>
      </c>
      <c r="G220" s="17" t="n"/>
      <c r="H220" s="17">
        <f>IF(OR(F220="",G220=""),"",F220*G220)</f>
        <v/>
      </c>
      <c r="I220" s="15" t="n"/>
    </row>
    <row r="221">
      <c r="A221" s="15" t="n"/>
      <c r="D221" s="16" t="n"/>
      <c r="E221">
        <f>IF(D221="","",IFERROR(INDEX(Productos!$C$2:$C$501,MATCH(D221,Productos!$A$2:$A$501,0)),"Código no existe"))</f>
        <v/>
      </c>
      <c r="G221" s="17" t="n"/>
      <c r="H221" s="17">
        <f>IF(OR(F221="",G221=""),"",F221*G221)</f>
        <v/>
      </c>
      <c r="I221" s="15" t="n"/>
    </row>
    <row r="222">
      <c r="A222" s="15" t="n"/>
      <c r="D222" s="16" t="n"/>
      <c r="E222">
        <f>IF(D222="","",IFERROR(INDEX(Productos!$C$2:$C$501,MATCH(D222,Productos!$A$2:$A$501,0)),"Código no existe"))</f>
        <v/>
      </c>
      <c r="G222" s="17" t="n"/>
      <c r="H222" s="17">
        <f>IF(OR(F222="",G222=""),"",F222*G222)</f>
        <v/>
      </c>
      <c r="I222" s="15" t="n"/>
    </row>
    <row r="223">
      <c r="A223" s="15" t="n"/>
      <c r="D223" s="16" t="n"/>
      <c r="E223">
        <f>IF(D223="","",IFERROR(INDEX(Productos!$C$2:$C$501,MATCH(D223,Productos!$A$2:$A$501,0)),"Código no existe"))</f>
        <v/>
      </c>
      <c r="G223" s="17" t="n"/>
      <c r="H223" s="17">
        <f>IF(OR(F223="",G223=""),"",F223*G223)</f>
        <v/>
      </c>
      <c r="I223" s="15" t="n"/>
    </row>
    <row r="224">
      <c r="A224" s="15" t="n"/>
      <c r="D224" s="16" t="n"/>
      <c r="E224">
        <f>IF(D224="","",IFERROR(INDEX(Productos!$C$2:$C$501,MATCH(D224,Productos!$A$2:$A$501,0)),"Código no existe"))</f>
        <v/>
      </c>
      <c r="G224" s="17" t="n"/>
      <c r="H224" s="17">
        <f>IF(OR(F224="",G224=""),"",F224*G224)</f>
        <v/>
      </c>
      <c r="I224" s="15" t="n"/>
    </row>
    <row r="225">
      <c r="A225" s="15" t="n"/>
      <c r="D225" s="16" t="n"/>
      <c r="E225">
        <f>IF(D225="","",IFERROR(INDEX(Productos!$C$2:$C$501,MATCH(D225,Productos!$A$2:$A$501,0)),"Código no existe"))</f>
        <v/>
      </c>
      <c r="G225" s="17" t="n"/>
      <c r="H225" s="17">
        <f>IF(OR(F225="",G225=""),"",F225*G225)</f>
        <v/>
      </c>
      <c r="I225" s="15" t="n"/>
    </row>
    <row r="226">
      <c r="A226" s="15" t="n"/>
      <c r="D226" s="16" t="n"/>
      <c r="E226">
        <f>IF(D226="","",IFERROR(INDEX(Productos!$C$2:$C$501,MATCH(D226,Productos!$A$2:$A$501,0)),"Código no existe"))</f>
        <v/>
      </c>
      <c r="G226" s="17" t="n"/>
      <c r="H226" s="17">
        <f>IF(OR(F226="",G226=""),"",F226*G226)</f>
        <v/>
      </c>
      <c r="I226" s="15" t="n"/>
    </row>
    <row r="227">
      <c r="A227" s="15" t="n"/>
      <c r="D227" s="16" t="n"/>
      <c r="E227">
        <f>IF(D227="","",IFERROR(INDEX(Productos!$C$2:$C$501,MATCH(D227,Productos!$A$2:$A$501,0)),"Código no existe"))</f>
        <v/>
      </c>
      <c r="G227" s="17" t="n"/>
      <c r="H227" s="17">
        <f>IF(OR(F227="",G227=""),"",F227*G227)</f>
        <v/>
      </c>
      <c r="I227" s="15" t="n"/>
    </row>
    <row r="228">
      <c r="A228" s="15" t="n"/>
      <c r="D228" s="16" t="n"/>
      <c r="E228">
        <f>IF(D228="","",IFERROR(INDEX(Productos!$C$2:$C$501,MATCH(D228,Productos!$A$2:$A$501,0)),"Código no existe"))</f>
        <v/>
      </c>
      <c r="G228" s="17" t="n"/>
      <c r="H228" s="17">
        <f>IF(OR(F228="",G228=""),"",F228*G228)</f>
        <v/>
      </c>
      <c r="I228" s="15" t="n"/>
    </row>
    <row r="229">
      <c r="A229" s="15" t="n"/>
      <c r="D229" s="16" t="n"/>
      <c r="E229">
        <f>IF(D229="","",IFERROR(INDEX(Productos!$C$2:$C$501,MATCH(D229,Productos!$A$2:$A$501,0)),"Código no existe"))</f>
        <v/>
      </c>
      <c r="G229" s="17" t="n"/>
      <c r="H229" s="17">
        <f>IF(OR(F229="",G229=""),"",F229*G229)</f>
        <v/>
      </c>
      <c r="I229" s="15" t="n"/>
    </row>
    <row r="230">
      <c r="A230" s="15" t="n"/>
      <c r="D230" s="16" t="n"/>
      <c r="E230">
        <f>IF(D230="","",IFERROR(INDEX(Productos!$C$2:$C$501,MATCH(D230,Productos!$A$2:$A$501,0)),"Código no existe"))</f>
        <v/>
      </c>
      <c r="G230" s="17" t="n"/>
      <c r="H230" s="17">
        <f>IF(OR(F230="",G230=""),"",F230*G230)</f>
        <v/>
      </c>
      <c r="I230" s="15" t="n"/>
    </row>
    <row r="231">
      <c r="A231" s="15" t="n"/>
      <c r="D231" s="16" t="n"/>
      <c r="E231">
        <f>IF(D231="","",IFERROR(INDEX(Productos!$C$2:$C$501,MATCH(D231,Productos!$A$2:$A$501,0)),"Código no existe"))</f>
        <v/>
      </c>
      <c r="G231" s="17" t="n"/>
      <c r="H231" s="17">
        <f>IF(OR(F231="",G231=""),"",F231*G231)</f>
        <v/>
      </c>
      <c r="I231" s="15" t="n"/>
    </row>
    <row r="232">
      <c r="A232" s="15" t="n"/>
      <c r="D232" s="16" t="n"/>
      <c r="E232">
        <f>IF(D232="","",IFERROR(INDEX(Productos!$C$2:$C$501,MATCH(D232,Productos!$A$2:$A$501,0)),"Código no existe"))</f>
        <v/>
      </c>
      <c r="G232" s="17" t="n"/>
      <c r="H232" s="17">
        <f>IF(OR(F232="",G232=""),"",F232*G232)</f>
        <v/>
      </c>
      <c r="I232" s="15" t="n"/>
    </row>
    <row r="233">
      <c r="A233" s="15" t="n"/>
      <c r="D233" s="16" t="n"/>
      <c r="E233">
        <f>IF(D233="","",IFERROR(INDEX(Productos!$C$2:$C$501,MATCH(D233,Productos!$A$2:$A$501,0)),"Código no existe"))</f>
        <v/>
      </c>
      <c r="G233" s="17" t="n"/>
      <c r="H233" s="17">
        <f>IF(OR(F233="",G233=""),"",F233*G233)</f>
        <v/>
      </c>
      <c r="I233" s="15" t="n"/>
    </row>
    <row r="234">
      <c r="A234" s="15" t="n"/>
      <c r="D234" s="16" t="n"/>
      <c r="E234">
        <f>IF(D234="","",IFERROR(INDEX(Productos!$C$2:$C$501,MATCH(D234,Productos!$A$2:$A$501,0)),"Código no existe"))</f>
        <v/>
      </c>
      <c r="G234" s="17" t="n"/>
      <c r="H234" s="17">
        <f>IF(OR(F234="",G234=""),"",F234*G234)</f>
        <v/>
      </c>
      <c r="I234" s="15" t="n"/>
    </row>
    <row r="235">
      <c r="A235" s="15" t="n"/>
      <c r="D235" s="16" t="n"/>
      <c r="E235">
        <f>IF(D235="","",IFERROR(INDEX(Productos!$C$2:$C$501,MATCH(D235,Productos!$A$2:$A$501,0)),"Código no existe"))</f>
        <v/>
      </c>
      <c r="G235" s="17" t="n"/>
      <c r="H235" s="17">
        <f>IF(OR(F235="",G235=""),"",F235*G235)</f>
        <v/>
      </c>
      <c r="I235" s="15" t="n"/>
    </row>
    <row r="236">
      <c r="A236" s="15" t="n"/>
      <c r="D236" s="16" t="n"/>
      <c r="E236">
        <f>IF(D236="","",IFERROR(INDEX(Productos!$C$2:$C$501,MATCH(D236,Productos!$A$2:$A$501,0)),"Código no existe"))</f>
        <v/>
      </c>
      <c r="G236" s="17" t="n"/>
      <c r="H236" s="17">
        <f>IF(OR(F236="",G236=""),"",F236*G236)</f>
        <v/>
      </c>
      <c r="I236" s="15" t="n"/>
    </row>
    <row r="237">
      <c r="A237" s="15" t="n"/>
      <c r="D237" s="16" t="n"/>
      <c r="E237">
        <f>IF(D237="","",IFERROR(INDEX(Productos!$C$2:$C$501,MATCH(D237,Productos!$A$2:$A$501,0)),"Código no existe"))</f>
        <v/>
      </c>
      <c r="G237" s="17" t="n"/>
      <c r="H237" s="17">
        <f>IF(OR(F237="",G237=""),"",F237*G237)</f>
        <v/>
      </c>
      <c r="I237" s="15" t="n"/>
    </row>
    <row r="238">
      <c r="A238" s="15" t="n"/>
      <c r="D238" s="16" t="n"/>
      <c r="E238">
        <f>IF(D238="","",IFERROR(INDEX(Productos!$C$2:$C$501,MATCH(D238,Productos!$A$2:$A$501,0)),"Código no existe"))</f>
        <v/>
      </c>
      <c r="G238" s="17" t="n"/>
      <c r="H238" s="17">
        <f>IF(OR(F238="",G238=""),"",F238*G238)</f>
        <v/>
      </c>
      <c r="I238" s="15" t="n"/>
    </row>
    <row r="239">
      <c r="A239" s="15" t="n"/>
      <c r="D239" s="16" t="n"/>
      <c r="E239">
        <f>IF(D239="","",IFERROR(INDEX(Productos!$C$2:$C$501,MATCH(D239,Productos!$A$2:$A$501,0)),"Código no existe"))</f>
        <v/>
      </c>
      <c r="G239" s="17" t="n"/>
      <c r="H239" s="17">
        <f>IF(OR(F239="",G239=""),"",F239*G239)</f>
        <v/>
      </c>
      <c r="I239" s="15" t="n"/>
    </row>
    <row r="240">
      <c r="A240" s="15" t="n"/>
      <c r="D240" s="16" t="n"/>
      <c r="E240">
        <f>IF(D240="","",IFERROR(INDEX(Productos!$C$2:$C$501,MATCH(D240,Productos!$A$2:$A$501,0)),"Código no existe"))</f>
        <v/>
      </c>
      <c r="G240" s="17" t="n"/>
      <c r="H240" s="17">
        <f>IF(OR(F240="",G240=""),"",F240*G240)</f>
        <v/>
      </c>
      <c r="I240" s="15" t="n"/>
    </row>
    <row r="241">
      <c r="A241" s="15" t="n"/>
      <c r="D241" s="16" t="n"/>
      <c r="E241">
        <f>IF(D241="","",IFERROR(INDEX(Productos!$C$2:$C$501,MATCH(D241,Productos!$A$2:$A$501,0)),"Código no existe"))</f>
        <v/>
      </c>
      <c r="G241" s="17" t="n"/>
      <c r="H241" s="17">
        <f>IF(OR(F241="",G241=""),"",F241*G241)</f>
        <v/>
      </c>
      <c r="I241" s="15" t="n"/>
    </row>
    <row r="242">
      <c r="A242" s="15" t="n"/>
      <c r="D242" s="16" t="n"/>
      <c r="E242">
        <f>IF(D242="","",IFERROR(INDEX(Productos!$C$2:$C$501,MATCH(D242,Productos!$A$2:$A$501,0)),"Código no existe"))</f>
        <v/>
      </c>
      <c r="G242" s="17" t="n"/>
      <c r="H242" s="17">
        <f>IF(OR(F242="",G242=""),"",F242*G242)</f>
        <v/>
      </c>
      <c r="I242" s="15" t="n"/>
    </row>
    <row r="243">
      <c r="A243" s="15" t="n"/>
      <c r="D243" s="16" t="n"/>
      <c r="E243">
        <f>IF(D243="","",IFERROR(INDEX(Productos!$C$2:$C$501,MATCH(D243,Productos!$A$2:$A$501,0)),"Código no existe"))</f>
        <v/>
      </c>
      <c r="G243" s="17" t="n"/>
      <c r="H243" s="17">
        <f>IF(OR(F243="",G243=""),"",F243*G243)</f>
        <v/>
      </c>
      <c r="I243" s="15" t="n"/>
    </row>
    <row r="244">
      <c r="A244" s="15" t="n"/>
      <c r="D244" s="16" t="n"/>
      <c r="E244">
        <f>IF(D244="","",IFERROR(INDEX(Productos!$C$2:$C$501,MATCH(D244,Productos!$A$2:$A$501,0)),"Código no existe"))</f>
        <v/>
      </c>
      <c r="G244" s="17" t="n"/>
      <c r="H244" s="17">
        <f>IF(OR(F244="",G244=""),"",F244*G244)</f>
        <v/>
      </c>
      <c r="I244" s="15" t="n"/>
    </row>
    <row r="245">
      <c r="A245" s="15" t="n"/>
      <c r="D245" s="16" t="n"/>
      <c r="E245">
        <f>IF(D245="","",IFERROR(INDEX(Productos!$C$2:$C$501,MATCH(D245,Productos!$A$2:$A$501,0)),"Código no existe"))</f>
        <v/>
      </c>
      <c r="G245" s="17" t="n"/>
      <c r="H245" s="17">
        <f>IF(OR(F245="",G245=""),"",F245*G245)</f>
        <v/>
      </c>
      <c r="I245" s="15" t="n"/>
    </row>
    <row r="246">
      <c r="A246" s="15" t="n"/>
      <c r="D246" s="16" t="n"/>
      <c r="E246">
        <f>IF(D246="","",IFERROR(INDEX(Productos!$C$2:$C$501,MATCH(D246,Productos!$A$2:$A$501,0)),"Código no existe"))</f>
        <v/>
      </c>
      <c r="G246" s="17" t="n"/>
      <c r="H246" s="17">
        <f>IF(OR(F246="",G246=""),"",F246*G246)</f>
        <v/>
      </c>
      <c r="I246" s="15" t="n"/>
    </row>
    <row r="247">
      <c r="A247" s="15" t="n"/>
      <c r="D247" s="16" t="n"/>
      <c r="E247">
        <f>IF(D247="","",IFERROR(INDEX(Productos!$C$2:$C$501,MATCH(D247,Productos!$A$2:$A$501,0)),"Código no existe"))</f>
        <v/>
      </c>
      <c r="G247" s="17" t="n"/>
      <c r="H247" s="17">
        <f>IF(OR(F247="",G247=""),"",F247*G247)</f>
        <v/>
      </c>
      <c r="I247" s="15" t="n"/>
    </row>
    <row r="248">
      <c r="A248" s="15" t="n"/>
      <c r="D248" s="16" t="n"/>
      <c r="E248">
        <f>IF(D248="","",IFERROR(INDEX(Productos!$C$2:$C$501,MATCH(D248,Productos!$A$2:$A$501,0)),"Código no existe"))</f>
        <v/>
      </c>
      <c r="G248" s="17" t="n"/>
      <c r="H248" s="17">
        <f>IF(OR(F248="",G248=""),"",F248*G248)</f>
        <v/>
      </c>
      <c r="I248" s="15" t="n"/>
    </row>
    <row r="249">
      <c r="A249" s="15" t="n"/>
      <c r="D249" s="16" t="n"/>
      <c r="E249">
        <f>IF(D249="","",IFERROR(INDEX(Productos!$C$2:$C$501,MATCH(D249,Productos!$A$2:$A$501,0)),"Código no existe"))</f>
        <v/>
      </c>
      <c r="G249" s="17" t="n"/>
      <c r="H249" s="17">
        <f>IF(OR(F249="",G249=""),"",F249*G249)</f>
        <v/>
      </c>
      <c r="I249" s="15" t="n"/>
    </row>
    <row r="250">
      <c r="A250" s="15" t="n"/>
      <c r="D250" s="16" t="n"/>
      <c r="E250">
        <f>IF(D250="","",IFERROR(INDEX(Productos!$C$2:$C$501,MATCH(D250,Productos!$A$2:$A$501,0)),"Código no existe"))</f>
        <v/>
      </c>
      <c r="G250" s="17" t="n"/>
      <c r="H250" s="17">
        <f>IF(OR(F250="",G250=""),"",F250*G250)</f>
        <v/>
      </c>
      <c r="I250" s="15" t="n"/>
    </row>
    <row r="251">
      <c r="A251" s="15" t="n"/>
      <c r="D251" s="16" t="n"/>
      <c r="E251">
        <f>IF(D251="","",IFERROR(INDEX(Productos!$C$2:$C$501,MATCH(D251,Productos!$A$2:$A$501,0)),"Código no existe"))</f>
        <v/>
      </c>
      <c r="G251" s="17" t="n"/>
      <c r="H251" s="17">
        <f>IF(OR(F251="",G251=""),"",F251*G251)</f>
        <v/>
      </c>
      <c r="I251" s="15" t="n"/>
    </row>
    <row r="252">
      <c r="A252" s="15" t="n"/>
      <c r="D252" s="16" t="n"/>
      <c r="E252">
        <f>IF(D252="","",IFERROR(INDEX(Productos!$C$2:$C$501,MATCH(D252,Productos!$A$2:$A$501,0)),"Código no existe"))</f>
        <v/>
      </c>
      <c r="G252" s="17" t="n"/>
      <c r="H252" s="17">
        <f>IF(OR(F252="",G252=""),"",F252*G252)</f>
        <v/>
      </c>
      <c r="I252" s="15" t="n"/>
    </row>
    <row r="253">
      <c r="A253" s="15" t="n"/>
      <c r="D253" s="16" t="n"/>
      <c r="E253">
        <f>IF(D253="","",IFERROR(INDEX(Productos!$C$2:$C$501,MATCH(D253,Productos!$A$2:$A$501,0)),"Código no existe"))</f>
        <v/>
      </c>
      <c r="G253" s="17" t="n"/>
      <c r="H253" s="17">
        <f>IF(OR(F253="",G253=""),"",F253*G253)</f>
        <v/>
      </c>
      <c r="I253" s="15" t="n"/>
    </row>
    <row r="254">
      <c r="A254" s="15" t="n"/>
      <c r="D254" s="16" t="n"/>
      <c r="E254">
        <f>IF(D254="","",IFERROR(INDEX(Productos!$C$2:$C$501,MATCH(D254,Productos!$A$2:$A$501,0)),"Código no existe"))</f>
        <v/>
      </c>
      <c r="G254" s="17" t="n"/>
      <c r="H254" s="17">
        <f>IF(OR(F254="",G254=""),"",F254*G254)</f>
        <v/>
      </c>
      <c r="I254" s="15" t="n"/>
    </row>
    <row r="255">
      <c r="A255" s="15" t="n"/>
      <c r="D255" s="16" t="n"/>
      <c r="E255">
        <f>IF(D255="","",IFERROR(INDEX(Productos!$C$2:$C$501,MATCH(D255,Productos!$A$2:$A$501,0)),"Código no existe"))</f>
        <v/>
      </c>
      <c r="G255" s="17" t="n"/>
      <c r="H255" s="17">
        <f>IF(OR(F255="",G255=""),"",F255*G255)</f>
        <v/>
      </c>
      <c r="I255" s="15" t="n"/>
    </row>
    <row r="256">
      <c r="A256" s="15" t="n"/>
      <c r="D256" s="16" t="n"/>
      <c r="E256">
        <f>IF(D256="","",IFERROR(INDEX(Productos!$C$2:$C$501,MATCH(D256,Productos!$A$2:$A$501,0)),"Código no existe"))</f>
        <v/>
      </c>
      <c r="G256" s="17" t="n"/>
      <c r="H256" s="17">
        <f>IF(OR(F256="",G256=""),"",F256*G256)</f>
        <v/>
      </c>
      <c r="I256" s="15" t="n"/>
    </row>
    <row r="257">
      <c r="A257" s="15" t="n"/>
      <c r="D257" s="16" t="n"/>
      <c r="E257">
        <f>IF(D257="","",IFERROR(INDEX(Productos!$C$2:$C$501,MATCH(D257,Productos!$A$2:$A$501,0)),"Código no existe"))</f>
        <v/>
      </c>
      <c r="G257" s="17" t="n"/>
      <c r="H257" s="17">
        <f>IF(OR(F257="",G257=""),"",F257*G257)</f>
        <v/>
      </c>
      <c r="I257" s="15" t="n"/>
    </row>
    <row r="258">
      <c r="A258" s="15" t="n"/>
      <c r="D258" s="16" t="n"/>
      <c r="E258">
        <f>IF(D258="","",IFERROR(INDEX(Productos!$C$2:$C$501,MATCH(D258,Productos!$A$2:$A$501,0)),"Código no existe"))</f>
        <v/>
      </c>
      <c r="G258" s="17" t="n"/>
      <c r="H258" s="17">
        <f>IF(OR(F258="",G258=""),"",F258*G258)</f>
        <v/>
      </c>
      <c r="I258" s="15" t="n"/>
    </row>
    <row r="259">
      <c r="A259" s="15" t="n"/>
      <c r="D259" s="16" t="n"/>
      <c r="E259">
        <f>IF(D259="","",IFERROR(INDEX(Productos!$C$2:$C$501,MATCH(D259,Productos!$A$2:$A$501,0)),"Código no existe"))</f>
        <v/>
      </c>
      <c r="G259" s="17" t="n"/>
      <c r="H259" s="17">
        <f>IF(OR(F259="",G259=""),"",F259*G259)</f>
        <v/>
      </c>
      <c r="I259" s="15" t="n"/>
    </row>
    <row r="260">
      <c r="A260" s="15" t="n"/>
      <c r="D260" s="16" t="n"/>
      <c r="E260">
        <f>IF(D260="","",IFERROR(INDEX(Productos!$C$2:$C$501,MATCH(D260,Productos!$A$2:$A$501,0)),"Código no existe"))</f>
        <v/>
      </c>
      <c r="G260" s="17" t="n"/>
      <c r="H260" s="17">
        <f>IF(OR(F260="",G260=""),"",F260*G260)</f>
        <v/>
      </c>
      <c r="I260" s="15" t="n"/>
    </row>
    <row r="261">
      <c r="A261" s="15" t="n"/>
      <c r="D261" s="16" t="n"/>
      <c r="E261">
        <f>IF(D261="","",IFERROR(INDEX(Productos!$C$2:$C$501,MATCH(D261,Productos!$A$2:$A$501,0)),"Código no existe"))</f>
        <v/>
      </c>
      <c r="G261" s="17" t="n"/>
      <c r="H261" s="17">
        <f>IF(OR(F261="",G261=""),"",F261*G261)</f>
        <v/>
      </c>
      <c r="I261" s="15" t="n"/>
    </row>
    <row r="262">
      <c r="A262" s="15" t="n"/>
      <c r="D262" s="16" t="n"/>
      <c r="E262">
        <f>IF(D262="","",IFERROR(INDEX(Productos!$C$2:$C$501,MATCH(D262,Productos!$A$2:$A$501,0)),"Código no existe"))</f>
        <v/>
      </c>
      <c r="G262" s="17" t="n"/>
      <c r="H262" s="17">
        <f>IF(OR(F262="",G262=""),"",F262*G262)</f>
        <v/>
      </c>
      <c r="I262" s="15" t="n"/>
    </row>
    <row r="263">
      <c r="A263" s="15" t="n"/>
      <c r="D263" s="16" t="n"/>
      <c r="E263">
        <f>IF(D263="","",IFERROR(INDEX(Productos!$C$2:$C$501,MATCH(D263,Productos!$A$2:$A$501,0)),"Código no existe"))</f>
        <v/>
      </c>
      <c r="G263" s="17" t="n"/>
      <c r="H263" s="17">
        <f>IF(OR(F263="",G263=""),"",F263*G263)</f>
        <v/>
      </c>
      <c r="I263" s="15" t="n"/>
    </row>
    <row r="264">
      <c r="A264" s="15" t="n"/>
      <c r="D264" s="16" t="n"/>
      <c r="E264">
        <f>IF(D264="","",IFERROR(INDEX(Productos!$C$2:$C$501,MATCH(D264,Productos!$A$2:$A$501,0)),"Código no existe"))</f>
        <v/>
      </c>
      <c r="G264" s="17" t="n"/>
      <c r="H264" s="17">
        <f>IF(OR(F264="",G264=""),"",F264*G264)</f>
        <v/>
      </c>
      <c r="I264" s="15" t="n"/>
    </row>
    <row r="265">
      <c r="A265" s="15" t="n"/>
      <c r="D265" s="16" t="n"/>
      <c r="E265">
        <f>IF(D265="","",IFERROR(INDEX(Productos!$C$2:$C$501,MATCH(D265,Productos!$A$2:$A$501,0)),"Código no existe"))</f>
        <v/>
      </c>
      <c r="G265" s="17" t="n"/>
      <c r="H265" s="17">
        <f>IF(OR(F265="",G265=""),"",F265*G265)</f>
        <v/>
      </c>
      <c r="I265" s="15" t="n"/>
    </row>
    <row r="266">
      <c r="A266" s="15" t="n"/>
      <c r="D266" s="16" t="n"/>
      <c r="E266">
        <f>IF(D266="","",IFERROR(INDEX(Productos!$C$2:$C$501,MATCH(D266,Productos!$A$2:$A$501,0)),"Código no existe"))</f>
        <v/>
      </c>
      <c r="G266" s="17" t="n"/>
      <c r="H266" s="17">
        <f>IF(OR(F266="",G266=""),"",F266*G266)</f>
        <v/>
      </c>
      <c r="I266" s="15" t="n"/>
    </row>
    <row r="267">
      <c r="A267" s="15" t="n"/>
      <c r="D267" s="16" t="n"/>
      <c r="E267">
        <f>IF(D267="","",IFERROR(INDEX(Productos!$C$2:$C$501,MATCH(D267,Productos!$A$2:$A$501,0)),"Código no existe"))</f>
        <v/>
      </c>
      <c r="G267" s="17" t="n"/>
      <c r="H267" s="17">
        <f>IF(OR(F267="",G267=""),"",F267*G267)</f>
        <v/>
      </c>
      <c r="I267" s="15" t="n"/>
    </row>
    <row r="268">
      <c r="A268" s="15" t="n"/>
      <c r="D268" s="16" t="n"/>
      <c r="E268">
        <f>IF(D268="","",IFERROR(INDEX(Productos!$C$2:$C$501,MATCH(D268,Productos!$A$2:$A$501,0)),"Código no existe"))</f>
        <v/>
      </c>
      <c r="G268" s="17" t="n"/>
      <c r="H268" s="17">
        <f>IF(OR(F268="",G268=""),"",F268*G268)</f>
        <v/>
      </c>
      <c r="I268" s="15" t="n"/>
    </row>
    <row r="269">
      <c r="A269" s="15" t="n"/>
      <c r="D269" s="16" t="n"/>
      <c r="E269">
        <f>IF(D269="","",IFERROR(INDEX(Productos!$C$2:$C$501,MATCH(D269,Productos!$A$2:$A$501,0)),"Código no existe"))</f>
        <v/>
      </c>
      <c r="G269" s="17" t="n"/>
      <c r="H269" s="17">
        <f>IF(OR(F269="",G269=""),"",F269*G269)</f>
        <v/>
      </c>
      <c r="I269" s="15" t="n"/>
    </row>
    <row r="270">
      <c r="A270" s="15" t="n"/>
      <c r="D270" s="16" t="n"/>
      <c r="E270">
        <f>IF(D270="","",IFERROR(INDEX(Productos!$C$2:$C$501,MATCH(D270,Productos!$A$2:$A$501,0)),"Código no existe"))</f>
        <v/>
      </c>
      <c r="G270" s="17" t="n"/>
      <c r="H270" s="17">
        <f>IF(OR(F270="",G270=""),"",F270*G270)</f>
        <v/>
      </c>
      <c r="I270" s="15" t="n"/>
    </row>
    <row r="271">
      <c r="A271" s="15" t="n"/>
      <c r="D271" s="16" t="n"/>
      <c r="E271">
        <f>IF(D271="","",IFERROR(INDEX(Productos!$C$2:$C$501,MATCH(D271,Productos!$A$2:$A$501,0)),"Código no existe"))</f>
        <v/>
      </c>
      <c r="G271" s="17" t="n"/>
      <c r="H271" s="17">
        <f>IF(OR(F271="",G271=""),"",F271*G271)</f>
        <v/>
      </c>
      <c r="I271" s="15" t="n"/>
    </row>
    <row r="272">
      <c r="A272" s="15" t="n"/>
      <c r="D272" s="16" t="n"/>
      <c r="E272">
        <f>IF(D272="","",IFERROR(INDEX(Productos!$C$2:$C$501,MATCH(D272,Productos!$A$2:$A$501,0)),"Código no existe"))</f>
        <v/>
      </c>
      <c r="G272" s="17" t="n"/>
      <c r="H272" s="17">
        <f>IF(OR(F272="",G272=""),"",F272*G272)</f>
        <v/>
      </c>
      <c r="I272" s="15" t="n"/>
    </row>
    <row r="273">
      <c r="A273" s="15" t="n"/>
      <c r="D273" s="16" t="n"/>
      <c r="E273">
        <f>IF(D273="","",IFERROR(INDEX(Productos!$C$2:$C$501,MATCH(D273,Productos!$A$2:$A$501,0)),"Código no existe"))</f>
        <v/>
      </c>
      <c r="G273" s="17" t="n"/>
      <c r="H273" s="17">
        <f>IF(OR(F273="",G273=""),"",F273*G273)</f>
        <v/>
      </c>
      <c r="I273" s="15" t="n"/>
    </row>
    <row r="274">
      <c r="A274" s="15" t="n"/>
      <c r="D274" s="16" t="n"/>
      <c r="E274">
        <f>IF(D274="","",IFERROR(INDEX(Productos!$C$2:$C$501,MATCH(D274,Productos!$A$2:$A$501,0)),"Código no existe"))</f>
        <v/>
      </c>
      <c r="G274" s="17" t="n"/>
      <c r="H274" s="17">
        <f>IF(OR(F274="",G274=""),"",F274*G274)</f>
        <v/>
      </c>
      <c r="I274" s="15" t="n"/>
    </row>
    <row r="275">
      <c r="A275" s="15" t="n"/>
      <c r="D275" s="16" t="n"/>
      <c r="E275">
        <f>IF(D275="","",IFERROR(INDEX(Productos!$C$2:$C$501,MATCH(D275,Productos!$A$2:$A$501,0)),"Código no existe"))</f>
        <v/>
      </c>
      <c r="G275" s="17" t="n"/>
      <c r="H275" s="17">
        <f>IF(OR(F275="",G275=""),"",F275*G275)</f>
        <v/>
      </c>
      <c r="I275" s="15" t="n"/>
    </row>
    <row r="276">
      <c r="A276" s="15" t="n"/>
      <c r="D276" s="16" t="n"/>
      <c r="E276">
        <f>IF(D276="","",IFERROR(INDEX(Productos!$C$2:$C$501,MATCH(D276,Productos!$A$2:$A$501,0)),"Código no existe"))</f>
        <v/>
      </c>
      <c r="G276" s="17" t="n"/>
      <c r="H276" s="17">
        <f>IF(OR(F276="",G276=""),"",F276*G276)</f>
        <v/>
      </c>
      <c r="I276" s="15" t="n"/>
    </row>
    <row r="277">
      <c r="A277" s="15" t="n"/>
      <c r="D277" s="16" t="n"/>
      <c r="E277">
        <f>IF(D277="","",IFERROR(INDEX(Productos!$C$2:$C$501,MATCH(D277,Productos!$A$2:$A$501,0)),"Código no existe"))</f>
        <v/>
      </c>
      <c r="G277" s="17" t="n"/>
      <c r="H277" s="17">
        <f>IF(OR(F277="",G277=""),"",F277*G277)</f>
        <v/>
      </c>
      <c r="I277" s="15" t="n"/>
    </row>
    <row r="278">
      <c r="A278" s="15" t="n"/>
      <c r="D278" s="16" t="n"/>
      <c r="E278">
        <f>IF(D278="","",IFERROR(INDEX(Productos!$C$2:$C$501,MATCH(D278,Productos!$A$2:$A$501,0)),"Código no existe"))</f>
        <v/>
      </c>
      <c r="G278" s="17" t="n"/>
      <c r="H278" s="17">
        <f>IF(OR(F278="",G278=""),"",F278*G278)</f>
        <v/>
      </c>
      <c r="I278" s="15" t="n"/>
    </row>
    <row r="279">
      <c r="A279" s="15" t="n"/>
      <c r="D279" s="16" t="n"/>
      <c r="E279">
        <f>IF(D279="","",IFERROR(INDEX(Productos!$C$2:$C$501,MATCH(D279,Productos!$A$2:$A$501,0)),"Código no existe"))</f>
        <v/>
      </c>
      <c r="G279" s="17" t="n"/>
      <c r="H279" s="17">
        <f>IF(OR(F279="",G279=""),"",F279*G279)</f>
        <v/>
      </c>
      <c r="I279" s="15" t="n"/>
    </row>
    <row r="280">
      <c r="A280" s="15" t="n"/>
      <c r="D280" s="16" t="n"/>
      <c r="E280">
        <f>IF(D280="","",IFERROR(INDEX(Productos!$C$2:$C$501,MATCH(D280,Productos!$A$2:$A$501,0)),"Código no existe"))</f>
        <v/>
      </c>
      <c r="G280" s="17" t="n"/>
      <c r="H280" s="17">
        <f>IF(OR(F280="",G280=""),"",F280*G280)</f>
        <v/>
      </c>
      <c r="I280" s="15" t="n"/>
    </row>
    <row r="281">
      <c r="A281" s="15" t="n"/>
      <c r="D281" s="16" t="n"/>
      <c r="E281">
        <f>IF(D281="","",IFERROR(INDEX(Productos!$C$2:$C$501,MATCH(D281,Productos!$A$2:$A$501,0)),"Código no existe"))</f>
        <v/>
      </c>
      <c r="G281" s="17" t="n"/>
      <c r="H281" s="17">
        <f>IF(OR(F281="",G281=""),"",F281*G281)</f>
        <v/>
      </c>
      <c r="I281" s="15" t="n"/>
    </row>
    <row r="282">
      <c r="A282" s="15" t="n"/>
      <c r="D282" s="16" t="n"/>
      <c r="E282">
        <f>IF(D282="","",IFERROR(INDEX(Productos!$C$2:$C$501,MATCH(D282,Productos!$A$2:$A$501,0)),"Código no existe"))</f>
        <v/>
      </c>
      <c r="G282" s="17" t="n"/>
      <c r="H282" s="17">
        <f>IF(OR(F282="",G282=""),"",F282*G282)</f>
        <v/>
      </c>
      <c r="I282" s="15" t="n"/>
    </row>
    <row r="283">
      <c r="A283" s="15" t="n"/>
      <c r="D283" s="16" t="n"/>
      <c r="E283">
        <f>IF(D283="","",IFERROR(INDEX(Productos!$C$2:$C$501,MATCH(D283,Productos!$A$2:$A$501,0)),"Código no existe"))</f>
        <v/>
      </c>
      <c r="G283" s="17" t="n"/>
      <c r="H283" s="17">
        <f>IF(OR(F283="",G283=""),"",F283*G283)</f>
        <v/>
      </c>
      <c r="I283" s="15" t="n"/>
    </row>
    <row r="284">
      <c r="A284" s="15" t="n"/>
      <c r="D284" s="16" t="n"/>
      <c r="E284">
        <f>IF(D284="","",IFERROR(INDEX(Productos!$C$2:$C$501,MATCH(D284,Productos!$A$2:$A$501,0)),"Código no existe"))</f>
        <v/>
      </c>
      <c r="G284" s="17" t="n"/>
      <c r="H284" s="17">
        <f>IF(OR(F284="",G284=""),"",F284*G284)</f>
        <v/>
      </c>
      <c r="I284" s="15" t="n"/>
    </row>
    <row r="285">
      <c r="A285" s="15" t="n"/>
      <c r="D285" s="16" t="n"/>
      <c r="E285">
        <f>IF(D285="","",IFERROR(INDEX(Productos!$C$2:$C$501,MATCH(D285,Productos!$A$2:$A$501,0)),"Código no existe"))</f>
        <v/>
      </c>
      <c r="G285" s="17" t="n"/>
      <c r="H285" s="17">
        <f>IF(OR(F285="",G285=""),"",F285*G285)</f>
        <v/>
      </c>
      <c r="I285" s="15" t="n"/>
    </row>
    <row r="286">
      <c r="A286" s="15" t="n"/>
      <c r="D286" s="16" t="n"/>
      <c r="E286">
        <f>IF(D286="","",IFERROR(INDEX(Productos!$C$2:$C$501,MATCH(D286,Productos!$A$2:$A$501,0)),"Código no existe"))</f>
        <v/>
      </c>
      <c r="G286" s="17" t="n"/>
      <c r="H286" s="17">
        <f>IF(OR(F286="",G286=""),"",F286*G286)</f>
        <v/>
      </c>
      <c r="I286" s="15" t="n"/>
    </row>
    <row r="287">
      <c r="A287" s="15" t="n"/>
      <c r="D287" s="16" t="n"/>
      <c r="E287">
        <f>IF(D287="","",IFERROR(INDEX(Productos!$C$2:$C$501,MATCH(D287,Productos!$A$2:$A$501,0)),"Código no existe"))</f>
        <v/>
      </c>
      <c r="G287" s="17" t="n"/>
      <c r="H287" s="17">
        <f>IF(OR(F287="",G287=""),"",F287*G287)</f>
        <v/>
      </c>
      <c r="I287" s="15" t="n"/>
    </row>
    <row r="288">
      <c r="A288" s="15" t="n"/>
      <c r="D288" s="16" t="n"/>
      <c r="E288">
        <f>IF(D288="","",IFERROR(INDEX(Productos!$C$2:$C$501,MATCH(D288,Productos!$A$2:$A$501,0)),"Código no existe"))</f>
        <v/>
      </c>
      <c r="G288" s="17" t="n"/>
      <c r="H288" s="17">
        <f>IF(OR(F288="",G288=""),"",F288*G288)</f>
        <v/>
      </c>
      <c r="I288" s="15" t="n"/>
    </row>
    <row r="289">
      <c r="A289" s="15" t="n"/>
      <c r="D289" s="16" t="n"/>
      <c r="E289">
        <f>IF(D289="","",IFERROR(INDEX(Productos!$C$2:$C$501,MATCH(D289,Productos!$A$2:$A$501,0)),"Código no existe"))</f>
        <v/>
      </c>
      <c r="G289" s="17" t="n"/>
      <c r="H289" s="17">
        <f>IF(OR(F289="",G289=""),"",F289*G289)</f>
        <v/>
      </c>
      <c r="I289" s="15" t="n"/>
    </row>
    <row r="290">
      <c r="A290" s="15" t="n"/>
      <c r="D290" s="16" t="n"/>
      <c r="E290">
        <f>IF(D290="","",IFERROR(INDEX(Productos!$C$2:$C$501,MATCH(D290,Productos!$A$2:$A$501,0)),"Código no existe"))</f>
        <v/>
      </c>
      <c r="G290" s="17" t="n"/>
      <c r="H290" s="17">
        <f>IF(OR(F290="",G290=""),"",F290*G290)</f>
        <v/>
      </c>
      <c r="I290" s="15" t="n"/>
    </row>
    <row r="291">
      <c r="A291" s="15" t="n"/>
      <c r="D291" s="16" t="n"/>
      <c r="E291">
        <f>IF(D291="","",IFERROR(INDEX(Productos!$C$2:$C$501,MATCH(D291,Productos!$A$2:$A$501,0)),"Código no existe"))</f>
        <v/>
      </c>
      <c r="G291" s="17" t="n"/>
      <c r="H291" s="17">
        <f>IF(OR(F291="",G291=""),"",F291*G291)</f>
        <v/>
      </c>
      <c r="I291" s="15" t="n"/>
    </row>
    <row r="292">
      <c r="A292" s="15" t="n"/>
      <c r="D292" s="16" t="n"/>
      <c r="E292">
        <f>IF(D292="","",IFERROR(INDEX(Productos!$C$2:$C$501,MATCH(D292,Productos!$A$2:$A$501,0)),"Código no existe"))</f>
        <v/>
      </c>
      <c r="G292" s="17" t="n"/>
      <c r="H292" s="17">
        <f>IF(OR(F292="",G292=""),"",F292*G292)</f>
        <v/>
      </c>
      <c r="I292" s="15" t="n"/>
    </row>
    <row r="293">
      <c r="A293" s="15" t="n"/>
      <c r="D293" s="16" t="n"/>
      <c r="E293">
        <f>IF(D293="","",IFERROR(INDEX(Productos!$C$2:$C$501,MATCH(D293,Productos!$A$2:$A$501,0)),"Código no existe"))</f>
        <v/>
      </c>
      <c r="G293" s="17" t="n"/>
      <c r="H293" s="17">
        <f>IF(OR(F293="",G293=""),"",F293*G293)</f>
        <v/>
      </c>
      <c r="I293" s="15" t="n"/>
    </row>
    <row r="294">
      <c r="A294" s="15" t="n"/>
      <c r="D294" s="16" t="n"/>
      <c r="E294">
        <f>IF(D294="","",IFERROR(INDEX(Productos!$C$2:$C$501,MATCH(D294,Productos!$A$2:$A$501,0)),"Código no existe"))</f>
        <v/>
      </c>
      <c r="G294" s="17" t="n"/>
      <c r="H294" s="17">
        <f>IF(OR(F294="",G294=""),"",F294*G294)</f>
        <v/>
      </c>
      <c r="I294" s="15" t="n"/>
    </row>
    <row r="295">
      <c r="A295" s="15" t="n"/>
      <c r="D295" s="16" t="n"/>
      <c r="E295">
        <f>IF(D295="","",IFERROR(INDEX(Productos!$C$2:$C$501,MATCH(D295,Productos!$A$2:$A$501,0)),"Código no existe"))</f>
        <v/>
      </c>
      <c r="G295" s="17" t="n"/>
      <c r="H295" s="17">
        <f>IF(OR(F295="",G295=""),"",F295*G295)</f>
        <v/>
      </c>
      <c r="I295" s="15" t="n"/>
    </row>
    <row r="296">
      <c r="A296" s="15" t="n"/>
      <c r="D296" s="16" t="n"/>
      <c r="E296">
        <f>IF(D296="","",IFERROR(INDEX(Productos!$C$2:$C$501,MATCH(D296,Productos!$A$2:$A$501,0)),"Código no existe"))</f>
        <v/>
      </c>
      <c r="G296" s="17" t="n"/>
      <c r="H296" s="17">
        <f>IF(OR(F296="",G296=""),"",F296*G296)</f>
        <v/>
      </c>
      <c r="I296" s="15" t="n"/>
    </row>
    <row r="297">
      <c r="A297" s="15" t="n"/>
      <c r="D297" s="16" t="n"/>
      <c r="E297">
        <f>IF(D297="","",IFERROR(INDEX(Productos!$C$2:$C$501,MATCH(D297,Productos!$A$2:$A$501,0)),"Código no existe"))</f>
        <v/>
      </c>
      <c r="G297" s="17" t="n"/>
      <c r="H297" s="17">
        <f>IF(OR(F297="",G297=""),"",F297*G297)</f>
        <v/>
      </c>
      <c r="I297" s="15" t="n"/>
    </row>
    <row r="298">
      <c r="A298" s="15" t="n"/>
      <c r="D298" s="16" t="n"/>
      <c r="E298">
        <f>IF(D298="","",IFERROR(INDEX(Productos!$C$2:$C$501,MATCH(D298,Productos!$A$2:$A$501,0)),"Código no existe"))</f>
        <v/>
      </c>
      <c r="G298" s="17" t="n"/>
      <c r="H298" s="17">
        <f>IF(OR(F298="",G298=""),"",F298*G298)</f>
        <v/>
      </c>
      <c r="I298" s="15" t="n"/>
    </row>
    <row r="299">
      <c r="A299" s="15" t="n"/>
      <c r="D299" s="16" t="n"/>
      <c r="E299">
        <f>IF(D299="","",IFERROR(INDEX(Productos!$C$2:$C$501,MATCH(D299,Productos!$A$2:$A$501,0)),"Código no existe"))</f>
        <v/>
      </c>
      <c r="G299" s="17" t="n"/>
      <c r="H299" s="17">
        <f>IF(OR(F299="",G299=""),"",F299*G299)</f>
        <v/>
      </c>
      <c r="I299" s="15" t="n"/>
    </row>
    <row r="300">
      <c r="A300" s="15" t="n"/>
      <c r="D300" s="16" t="n"/>
      <c r="E300">
        <f>IF(D300="","",IFERROR(INDEX(Productos!$C$2:$C$501,MATCH(D300,Productos!$A$2:$A$501,0)),"Código no existe"))</f>
        <v/>
      </c>
      <c r="G300" s="17" t="n"/>
      <c r="H300" s="17">
        <f>IF(OR(F300="",G300=""),"",F300*G300)</f>
        <v/>
      </c>
      <c r="I300" s="15" t="n"/>
    </row>
    <row r="301">
      <c r="A301" s="15" t="n"/>
      <c r="D301" s="16" t="n"/>
      <c r="E301">
        <f>IF(D301="","",IFERROR(INDEX(Productos!$C$2:$C$501,MATCH(D301,Productos!$A$2:$A$501,0)),"Código no existe"))</f>
        <v/>
      </c>
      <c r="G301" s="17" t="n"/>
      <c r="H301" s="17">
        <f>IF(OR(F301="",G301=""),"",F301*G301)</f>
        <v/>
      </c>
      <c r="I301" s="15" t="n"/>
    </row>
    <row r="302">
      <c r="A302" s="15" t="n"/>
      <c r="D302" s="16" t="n"/>
      <c r="E302">
        <f>IF(D302="","",IFERROR(INDEX(Productos!$C$2:$C$501,MATCH(D302,Productos!$A$2:$A$501,0)),"Código no existe"))</f>
        <v/>
      </c>
      <c r="G302" s="17" t="n"/>
      <c r="H302" s="17">
        <f>IF(OR(F302="",G302=""),"",F302*G302)</f>
        <v/>
      </c>
      <c r="I302" s="15" t="n"/>
    </row>
    <row r="303">
      <c r="A303" s="15" t="n"/>
      <c r="D303" s="16" t="n"/>
      <c r="E303">
        <f>IF(D303="","",IFERROR(INDEX(Productos!$C$2:$C$501,MATCH(D303,Productos!$A$2:$A$501,0)),"Código no existe"))</f>
        <v/>
      </c>
      <c r="G303" s="17" t="n"/>
      <c r="H303" s="17">
        <f>IF(OR(F303="",G303=""),"",F303*G303)</f>
        <v/>
      </c>
      <c r="I303" s="15" t="n"/>
    </row>
    <row r="304">
      <c r="A304" s="15" t="n"/>
      <c r="D304" s="16" t="n"/>
      <c r="E304">
        <f>IF(D304="","",IFERROR(INDEX(Productos!$C$2:$C$501,MATCH(D304,Productos!$A$2:$A$501,0)),"Código no existe"))</f>
        <v/>
      </c>
      <c r="G304" s="17" t="n"/>
      <c r="H304" s="17">
        <f>IF(OR(F304="",G304=""),"",F304*G304)</f>
        <v/>
      </c>
      <c r="I304" s="15" t="n"/>
    </row>
    <row r="305">
      <c r="A305" s="15" t="n"/>
      <c r="D305" s="16" t="n"/>
      <c r="E305">
        <f>IF(D305="","",IFERROR(INDEX(Productos!$C$2:$C$501,MATCH(D305,Productos!$A$2:$A$501,0)),"Código no existe"))</f>
        <v/>
      </c>
      <c r="G305" s="17" t="n"/>
      <c r="H305" s="17">
        <f>IF(OR(F305="",G305=""),"",F305*G305)</f>
        <v/>
      </c>
      <c r="I305" s="15" t="n"/>
    </row>
    <row r="306">
      <c r="A306" s="15" t="n"/>
      <c r="D306" s="16" t="n"/>
      <c r="E306">
        <f>IF(D306="","",IFERROR(INDEX(Productos!$C$2:$C$501,MATCH(D306,Productos!$A$2:$A$501,0)),"Código no existe"))</f>
        <v/>
      </c>
      <c r="G306" s="17" t="n"/>
      <c r="H306" s="17">
        <f>IF(OR(F306="",G306=""),"",F306*G306)</f>
        <v/>
      </c>
      <c r="I306" s="15" t="n"/>
    </row>
    <row r="307">
      <c r="A307" s="15" t="n"/>
      <c r="D307" s="16" t="n"/>
      <c r="E307">
        <f>IF(D307="","",IFERROR(INDEX(Productos!$C$2:$C$501,MATCH(D307,Productos!$A$2:$A$501,0)),"Código no existe"))</f>
        <v/>
      </c>
      <c r="G307" s="17" t="n"/>
      <c r="H307" s="17">
        <f>IF(OR(F307="",G307=""),"",F307*G307)</f>
        <v/>
      </c>
      <c r="I307" s="15" t="n"/>
    </row>
    <row r="308">
      <c r="A308" s="15" t="n"/>
      <c r="D308" s="16" t="n"/>
      <c r="E308">
        <f>IF(D308="","",IFERROR(INDEX(Productos!$C$2:$C$501,MATCH(D308,Productos!$A$2:$A$501,0)),"Código no existe"))</f>
        <v/>
      </c>
      <c r="G308" s="17" t="n"/>
      <c r="H308" s="17">
        <f>IF(OR(F308="",G308=""),"",F308*G308)</f>
        <v/>
      </c>
      <c r="I308" s="15" t="n"/>
    </row>
    <row r="309">
      <c r="A309" s="15" t="n"/>
      <c r="D309" s="16" t="n"/>
      <c r="E309">
        <f>IF(D309="","",IFERROR(INDEX(Productos!$C$2:$C$501,MATCH(D309,Productos!$A$2:$A$501,0)),"Código no existe"))</f>
        <v/>
      </c>
      <c r="G309" s="17" t="n"/>
      <c r="H309" s="17">
        <f>IF(OR(F309="",G309=""),"",F309*G309)</f>
        <v/>
      </c>
      <c r="I309" s="15" t="n"/>
    </row>
    <row r="310">
      <c r="A310" s="15" t="n"/>
      <c r="D310" s="16" t="n"/>
      <c r="E310">
        <f>IF(D310="","",IFERROR(INDEX(Productos!$C$2:$C$501,MATCH(D310,Productos!$A$2:$A$501,0)),"Código no existe"))</f>
        <v/>
      </c>
      <c r="G310" s="17" t="n"/>
      <c r="H310" s="17">
        <f>IF(OR(F310="",G310=""),"",F310*G310)</f>
        <v/>
      </c>
      <c r="I310" s="15" t="n"/>
    </row>
    <row r="311">
      <c r="A311" s="15" t="n"/>
      <c r="D311" s="16" t="n"/>
      <c r="E311">
        <f>IF(D311="","",IFERROR(INDEX(Productos!$C$2:$C$501,MATCH(D311,Productos!$A$2:$A$501,0)),"Código no existe"))</f>
        <v/>
      </c>
      <c r="G311" s="17" t="n"/>
      <c r="H311" s="17">
        <f>IF(OR(F311="",G311=""),"",F311*G311)</f>
        <v/>
      </c>
      <c r="I311" s="15" t="n"/>
    </row>
    <row r="312">
      <c r="A312" s="15" t="n"/>
      <c r="D312" s="16" t="n"/>
      <c r="E312">
        <f>IF(D312="","",IFERROR(INDEX(Productos!$C$2:$C$501,MATCH(D312,Productos!$A$2:$A$501,0)),"Código no existe"))</f>
        <v/>
      </c>
      <c r="G312" s="17" t="n"/>
      <c r="H312" s="17">
        <f>IF(OR(F312="",G312=""),"",F312*G312)</f>
        <v/>
      </c>
      <c r="I312" s="15" t="n"/>
    </row>
    <row r="313">
      <c r="A313" s="15" t="n"/>
      <c r="D313" s="16" t="n"/>
      <c r="E313">
        <f>IF(D313="","",IFERROR(INDEX(Productos!$C$2:$C$501,MATCH(D313,Productos!$A$2:$A$501,0)),"Código no existe"))</f>
        <v/>
      </c>
      <c r="G313" s="17" t="n"/>
      <c r="H313" s="17">
        <f>IF(OR(F313="",G313=""),"",F313*G313)</f>
        <v/>
      </c>
      <c r="I313" s="15" t="n"/>
    </row>
    <row r="314">
      <c r="A314" s="15" t="n"/>
      <c r="D314" s="16" t="n"/>
      <c r="E314">
        <f>IF(D314="","",IFERROR(INDEX(Productos!$C$2:$C$501,MATCH(D314,Productos!$A$2:$A$501,0)),"Código no existe"))</f>
        <v/>
      </c>
      <c r="G314" s="17" t="n"/>
      <c r="H314" s="17">
        <f>IF(OR(F314="",G314=""),"",F314*G314)</f>
        <v/>
      </c>
      <c r="I314" s="15" t="n"/>
    </row>
    <row r="315">
      <c r="A315" s="15" t="n"/>
      <c r="D315" s="16" t="n"/>
      <c r="E315">
        <f>IF(D315="","",IFERROR(INDEX(Productos!$C$2:$C$501,MATCH(D315,Productos!$A$2:$A$501,0)),"Código no existe"))</f>
        <v/>
      </c>
      <c r="G315" s="17" t="n"/>
      <c r="H315" s="17">
        <f>IF(OR(F315="",G315=""),"",F315*G315)</f>
        <v/>
      </c>
      <c r="I315" s="15" t="n"/>
    </row>
    <row r="316">
      <c r="A316" s="15" t="n"/>
      <c r="D316" s="16" t="n"/>
      <c r="E316">
        <f>IF(D316="","",IFERROR(INDEX(Productos!$C$2:$C$501,MATCH(D316,Productos!$A$2:$A$501,0)),"Código no existe"))</f>
        <v/>
      </c>
      <c r="G316" s="17" t="n"/>
      <c r="H316" s="17">
        <f>IF(OR(F316="",G316=""),"",F316*G316)</f>
        <v/>
      </c>
      <c r="I316" s="15" t="n"/>
    </row>
    <row r="317">
      <c r="A317" s="15" t="n"/>
      <c r="D317" s="16" t="n"/>
      <c r="E317">
        <f>IF(D317="","",IFERROR(INDEX(Productos!$C$2:$C$501,MATCH(D317,Productos!$A$2:$A$501,0)),"Código no existe"))</f>
        <v/>
      </c>
      <c r="G317" s="17" t="n"/>
      <c r="H317" s="17">
        <f>IF(OR(F317="",G317=""),"",F317*G317)</f>
        <v/>
      </c>
      <c r="I317" s="15" t="n"/>
    </row>
    <row r="318">
      <c r="A318" s="15" t="n"/>
      <c r="D318" s="16" t="n"/>
      <c r="E318">
        <f>IF(D318="","",IFERROR(INDEX(Productos!$C$2:$C$501,MATCH(D318,Productos!$A$2:$A$501,0)),"Código no existe"))</f>
        <v/>
      </c>
      <c r="G318" s="17" t="n"/>
      <c r="H318" s="17">
        <f>IF(OR(F318="",G318=""),"",F318*G318)</f>
        <v/>
      </c>
      <c r="I318" s="15" t="n"/>
    </row>
    <row r="319">
      <c r="A319" s="15" t="n"/>
      <c r="D319" s="16" t="n"/>
      <c r="E319">
        <f>IF(D319="","",IFERROR(INDEX(Productos!$C$2:$C$501,MATCH(D319,Productos!$A$2:$A$501,0)),"Código no existe"))</f>
        <v/>
      </c>
      <c r="G319" s="17" t="n"/>
      <c r="H319" s="17">
        <f>IF(OR(F319="",G319=""),"",F319*G319)</f>
        <v/>
      </c>
      <c r="I319" s="15" t="n"/>
    </row>
    <row r="320">
      <c r="A320" s="15" t="n"/>
      <c r="D320" s="16" t="n"/>
      <c r="E320">
        <f>IF(D320="","",IFERROR(INDEX(Productos!$C$2:$C$501,MATCH(D320,Productos!$A$2:$A$501,0)),"Código no existe"))</f>
        <v/>
      </c>
      <c r="G320" s="17" t="n"/>
      <c r="H320" s="17">
        <f>IF(OR(F320="",G320=""),"",F320*G320)</f>
        <v/>
      </c>
      <c r="I320" s="15" t="n"/>
    </row>
    <row r="321">
      <c r="A321" s="15" t="n"/>
      <c r="D321" s="16" t="n"/>
      <c r="E321">
        <f>IF(D321="","",IFERROR(INDEX(Productos!$C$2:$C$501,MATCH(D321,Productos!$A$2:$A$501,0)),"Código no existe"))</f>
        <v/>
      </c>
      <c r="G321" s="17" t="n"/>
      <c r="H321" s="17">
        <f>IF(OR(F321="",G321=""),"",F321*G321)</f>
        <v/>
      </c>
      <c r="I321" s="15" t="n"/>
    </row>
    <row r="322">
      <c r="A322" s="15" t="n"/>
      <c r="D322" s="16" t="n"/>
      <c r="E322">
        <f>IF(D322="","",IFERROR(INDEX(Productos!$C$2:$C$501,MATCH(D322,Productos!$A$2:$A$501,0)),"Código no existe"))</f>
        <v/>
      </c>
      <c r="G322" s="17" t="n"/>
      <c r="H322" s="17">
        <f>IF(OR(F322="",G322=""),"",F322*G322)</f>
        <v/>
      </c>
      <c r="I322" s="15" t="n"/>
    </row>
    <row r="323">
      <c r="A323" s="15" t="n"/>
      <c r="D323" s="16" t="n"/>
      <c r="E323">
        <f>IF(D323="","",IFERROR(INDEX(Productos!$C$2:$C$501,MATCH(D323,Productos!$A$2:$A$501,0)),"Código no existe"))</f>
        <v/>
      </c>
      <c r="G323" s="17" t="n"/>
      <c r="H323" s="17">
        <f>IF(OR(F323="",G323=""),"",F323*G323)</f>
        <v/>
      </c>
      <c r="I323" s="15" t="n"/>
    </row>
    <row r="324">
      <c r="A324" s="15" t="n"/>
      <c r="D324" s="16" t="n"/>
      <c r="E324">
        <f>IF(D324="","",IFERROR(INDEX(Productos!$C$2:$C$501,MATCH(D324,Productos!$A$2:$A$501,0)),"Código no existe"))</f>
        <v/>
      </c>
      <c r="G324" s="17" t="n"/>
      <c r="H324" s="17">
        <f>IF(OR(F324="",G324=""),"",F324*G324)</f>
        <v/>
      </c>
      <c r="I324" s="15" t="n"/>
    </row>
    <row r="325">
      <c r="A325" s="15" t="n"/>
      <c r="D325" s="16" t="n"/>
      <c r="E325">
        <f>IF(D325="","",IFERROR(INDEX(Productos!$C$2:$C$501,MATCH(D325,Productos!$A$2:$A$501,0)),"Código no existe"))</f>
        <v/>
      </c>
      <c r="G325" s="17" t="n"/>
      <c r="H325" s="17">
        <f>IF(OR(F325="",G325=""),"",F325*G325)</f>
        <v/>
      </c>
      <c r="I325" s="15" t="n"/>
    </row>
    <row r="326">
      <c r="A326" s="15" t="n"/>
      <c r="D326" s="16" t="n"/>
      <c r="E326">
        <f>IF(D326="","",IFERROR(INDEX(Productos!$C$2:$C$501,MATCH(D326,Productos!$A$2:$A$501,0)),"Código no existe"))</f>
        <v/>
      </c>
      <c r="G326" s="17" t="n"/>
      <c r="H326" s="17">
        <f>IF(OR(F326="",G326=""),"",F326*G326)</f>
        <v/>
      </c>
      <c r="I326" s="15" t="n"/>
    </row>
    <row r="327">
      <c r="A327" s="15" t="n"/>
      <c r="D327" s="16" t="n"/>
      <c r="E327">
        <f>IF(D327="","",IFERROR(INDEX(Productos!$C$2:$C$501,MATCH(D327,Productos!$A$2:$A$501,0)),"Código no existe"))</f>
        <v/>
      </c>
      <c r="G327" s="17" t="n"/>
      <c r="H327" s="17">
        <f>IF(OR(F327="",G327=""),"",F327*G327)</f>
        <v/>
      </c>
      <c r="I327" s="15" t="n"/>
    </row>
    <row r="328">
      <c r="A328" s="15" t="n"/>
      <c r="D328" s="16" t="n"/>
      <c r="E328">
        <f>IF(D328="","",IFERROR(INDEX(Productos!$C$2:$C$501,MATCH(D328,Productos!$A$2:$A$501,0)),"Código no existe"))</f>
        <v/>
      </c>
      <c r="G328" s="17" t="n"/>
      <c r="H328" s="17">
        <f>IF(OR(F328="",G328=""),"",F328*G328)</f>
        <v/>
      </c>
      <c r="I328" s="15" t="n"/>
    </row>
    <row r="329">
      <c r="A329" s="15" t="n"/>
      <c r="D329" s="16" t="n"/>
      <c r="E329">
        <f>IF(D329="","",IFERROR(INDEX(Productos!$C$2:$C$501,MATCH(D329,Productos!$A$2:$A$501,0)),"Código no existe"))</f>
        <v/>
      </c>
      <c r="G329" s="17" t="n"/>
      <c r="H329" s="17">
        <f>IF(OR(F329="",G329=""),"",F329*G329)</f>
        <v/>
      </c>
      <c r="I329" s="15" t="n"/>
    </row>
    <row r="330">
      <c r="A330" s="15" t="n"/>
      <c r="D330" s="16" t="n"/>
      <c r="E330">
        <f>IF(D330="","",IFERROR(INDEX(Productos!$C$2:$C$501,MATCH(D330,Productos!$A$2:$A$501,0)),"Código no existe"))</f>
        <v/>
      </c>
      <c r="G330" s="17" t="n"/>
      <c r="H330" s="17">
        <f>IF(OR(F330="",G330=""),"",F330*G330)</f>
        <v/>
      </c>
      <c r="I330" s="15" t="n"/>
    </row>
    <row r="331">
      <c r="A331" s="15" t="n"/>
      <c r="D331" s="16" t="n"/>
      <c r="E331">
        <f>IF(D331="","",IFERROR(INDEX(Productos!$C$2:$C$501,MATCH(D331,Productos!$A$2:$A$501,0)),"Código no existe"))</f>
        <v/>
      </c>
      <c r="G331" s="17" t="n"/>
      <c r="H331" s="17">
        <f>IF(OR(F331="",G331=""),"",F331*G331)</f>
        <v/>
      </c>
      <c r="I331" s="15" t="n"/>
    </row>
    <row r="332">
      <c r="A332" s="15" t="n"/>
      <c r="D332" s="16" t="n"/>
      <c r="E332">
        <f>IF(D332="","",IFERROR(INDEX(Productos!$C$2:$C$501,MATCH(D332,Productos!$A$2:$A$501,0)),"Código no existe"))</f>
        <v/>
      </c>
      <c r="G332" s="17" t="n"/>
      <c r="H332" s="17">
        <f>IF(OR(F332="",G332=""),"",F332*G332)</f>
        <v/>
      </c>
      <c r="I332" s="15" t="n"/>
    </row>
    <row r="333">
      <c r="A333" s="15" t="n"/>
      <c r="D333" s="16" t="n"/>
      <c r="E333">
        <f>IF(D333="","",IFERROR(INDEX(Productos!$C$2:$C$501,MATCH(D333,Productos!$A$2:$A$501,0)),"Código no existe"))</f>
        <v/>
      </c>
      <c r="G333" s="17" t="n"/>
      <c r="H333" s="17">
        <f>IF(OR(F333="",G333=""),"",F333*G333)</f>
        <v/>
      </c>
      <c r="I333" s="15" t="n"/>
    </row>
    <row r="334">
      <c r="A334" s="15" t="n"/>
      <c r="D334" s="16" t="n"/>
      <c r="E334">
        <f>IF(D334="","",IFERROR(INDEX(Productos!$C$2:$C$501,MATCH(D334,Productos!$A$2:$A$501,0)),"Código no existe"))</f>
        <v/>
      </c>
      <c r="G334" s="17" t="n"/>
      <c r="H334" s="17">
        <f>IF(OR(F334="",G334=""),"",F334*G334)</f>
        <v/>
      </c>
      <c r="I334" s="15" t="n"/>
    </row>
    <row r="335">
      <c r="A335" s="15" t="n"/>
      <c r="D335" s="16" t="n"/>
      <c r="E335">
        <f>IF(D335="","",IFERROR(INDEX(Productos!$C$2:$C$501,MATCH(D335,Productos!$A$2:$A$501,0)),"Código no existe"))</f>
        <v/>
      </c>
      <c r="G335" s="17" t="n"/>
      <c r="H335" s="17">
        <f>IF(OR(F335="",G335=""),"",F335*G335)</f>
        <v/>
      </c>
      <c r="I335" s="15" t="n"/>
    </row>
    <row r="336">
      <c r="A336" s="15" t="n"/>
      <c r="D336" s="16" t="n"/>
      <c r="E336">
        <f>IF(D336="","",IFERROR(INDEX(Productos!$C$2:$C$501,MATCH(D336,Productos!$A$2:$A$501,0)),"Código no existe"))</f>
        <v/>
      </c>
      <c r="G336" s="17" t="n"/>
      <c r="H336" s="17">
        <f>IF(OR(F336="",G336=""),"",F336*G336)</f>
        <v/>
      </c>
      <c r="I336" s="15" t="n"/>
    </row>
    <row r="337">
      <c r="A337" s="15" t="n"/>
      <c r="D337" s="16" t="n"/>
      <c r="E337">
        <f>IF(D337="","",IFERROR(INDEX(Productos!$C$2:$C$501,MATCH(D337,Productos!$A$2:$A$501,0)),"Código no existe"))</f>
        <v/>
      </c>
      <c r="G337" s="17" t="n"/>
      <c r="H337" s="17">
        <f>IF(OR(F337="",G337=""),"",F337*G337)</f>
        <v/>
      </c>
      <c r="I337" s="15" t="n"/>
    </row>
    <row r="338">
      <c r="A338" s="15" t="n"/>
      <c r="D338" s="16" t="n"/>
      <c r="E338">
        <f>IF(D338="","",IFERROR(INDEX(Productos!$C$2:$C$501,MATCH(D338,Productos!$A$2:$A$501,0)),"Código no existe"))</f>
        <v/>
      </c>
      <c r="G338" s="17" t="n"/>
      <c r="H338" s="17">
        <f>IF(OR(F338="",G338=""),"",F338*G338)</f>
        <v/>
      </c>
      <c r="I338" s="15" t="n"/>
    </row>
    <row r="339">
      <c r="A339" s="15" t="n"/>
      <c r="D339" s="16" t="n"/>
      <c r="E339">
        <f>IF(D339="","",IFERROR(INDEX(Productos!$C$2:$C$501,MATCH(D339,Productos!$A$2:$A$501,0)),"Código no existe"))</f>
        <v/>
      </c>
      <c r="G339" s="17" t="n"/>
      <c r="H339" s="17">
        <f>IF(OR(F339="",G339=""),"",F339*G339)</f>
        <v/>
      </c>
      <c r="I339" s="15" t="n"/>
    </row>
    <row r="340">
      <c r="A340" s="15" t="n"/>
      <c r="D340" s="16" t="n"/>
      <c r="E340">
        <f>IF(D340="","",IFERROR(INDEX(Productos!$C$2:$C$501,MATCH(D340,Productos!$A$2:$A$501,0)),"Código no existe"))</f>
        <v/>
      </c>
      <c r="G340" s="17" t="n"/>
      <c r="H340" s="17">
        <f>IF(OR(F340="",G340=""),"",F340*G340)</f>
        <v/>
      </c>
      <c r="I340" s="15" t="n"/>
    </row>
    <row r="341">
      <c r="A341" s="15" t="n"/>
      <c r="D341" s="16" t="n"/>
      <c r="E341">
        <f>IF(D341="","",IFERROR(INDEX(Productos!$C$2:$C$501,MATCH(D341,Productos!$A$2:$A$501,0)),"Código no existe"))</f>
        <v/>
      </c>
      <c r="G341" s="17" t="n"/>
      <c r="H341" s="17">
        <f>IF(OR(F341="",G341=""),"",F341*G341)</f>
        <v/>
      </c>
      <c r="I341" s="15" t="n"/>
    </row>
    <row r="342">
      <c r="A342" s="15" t="n"/>
      <c r="D342" s="16" t="n"/>
      <c r="E342">
        <f>IF(D342="","",IFERROR(INDEX(Productos!$C$2:$C$501,MATCH(D342,Productos!$A$2:$A$501,0)),"Código no existe"))</f>
        <v/>
      </c>
      <c r="G342" s="17" t="n"/>
      <c r="H342" s="17">
        <f>IF(OR(F342="",G342=""),"",F342*G342)</f>
        <v/>
      </c>
      <c r="I342" s="15" t="n"/>
    </row>
    <row r="343">
      <c r="A343" s="15" t="n"/>
      <c r="D343" s="16" t="n"/>
      <c r="E343">
        <f>IF(D343="","",IFERROR(INDEX(Productos!$C$2:$C$501,MATCH(D343,Productos!$A$2:$A$501,0)),"Código no existe"))</f>
        <v/>
      </c>
      <c r="G343" s="17" t="n"/>
      <c r="H343" s="17">
        <f>IF(OR(F343="",G343=""),"",F343*G343)</f>
        <v/>
      </c>
      <c r="I343" s="15" t="n"/>
    </row>
    <row r="344">
      <c r="A344" s="15" t="n"/>
      <c r="D344" s="16" t="n"/>
      <c r="E344">
        <f>IF(D344="","",IFERROR(INDEX(Productos!$C$2:$C$501,MATCH(D344,Productos!$A$2:$A$501,0)),"Código no existe"))</f>
        <v/>
      </c>
      <c r="G344" s="17" t="n"/>
      <c r="H344" s="17">
        <f>IF(OR(F344="",G344=""),"",F344*G344)</f>
        <v/>
      </c>
      <c r="I344" s="15" t="n"/>
    </row>
    <row r="345">
      <c r="A345" s="15" t="n"/>
      <c r="D345" s="16" t="n"/>
      <c r="E345">
        <f>IF(D345="","",IFERROR(INDEX(Productos!$C$2:$C$501,MATCH(D345,Productos!$A$2:$A$501,0)),"Código no existe"))</f>
        <v/>
      </c>
      <c r="G345" s="17" t="n"/>
      <c r="H345" s="17">
        <f>IF(OR(F345="",G345=""),"",F345*G345)</f>
        <v/>
      </c>
      <c r="I345" s="15" t="n"/>
    </row>
    <row r="346">
      <c r="A346" s="15" t="n"/>
      <c r="D346" s="16" t="n"/>
      <c r="E346">
        <f>IF(D346="","",IFERROR(INDEX(Productos!$C$2:$C$501,MATCH(D346,Productos!$A$2:$A$501,0)),"Código no existe"))</f>
        <v/>
      </c>
      <c r="G346" s="17" t="n"/>
      <c r="H346" s="17">
        <f>IF(OR(F346="",G346=""),"",F346*G346)</f>
        <v/>
      </c>
      <c r="I346" s="15" t="n"/>
    </row>
    <row r="347">
      <c r="A347" s="15" t="n"/>
      <c r="D347" s="16" t="n"/>
      <c r="E347">
        <f>IF(D347="","",IFERROR(INDEX(Productos!$C$2:$C$501,MATCH(D347,Productos!$A$2:$A$501,0)),"Código no existe"))</f>
        <v/>
      </c>
      <c r="G347" s="17" t="n"/>
      <c r="H347" s="17">
        <f>IF(OR(F347="",G347=""),"",F347*G347)</f>
        <v/>
      </c>
      <c r="I347" s="15" t="n"/>
    </row>
    <row r="348">
      <c r="A348" s="15" t="n"/>
      <c r="D348" s="16" t="n"/>
      <c r="E348">
        <f>IF(D348="","",IFERROR(INDEX(Productos!$C$2:$C$501,MATCH(D348,Productos!$A$2:$A$501,0)),"Código no existe"))</f>
        <v/>
      </c>
      <c r="G348" s="17" t="n"/>
      <c r="H348" s="17">
        <f>IF(OR(F348="",G348=""),"",F348*G348)</f>
        <v/>
      </c>
      <c r="I348" s="15" t="n"/>
    </row>
    <row r="349">
      <c r="A349" s="15" t="n"/>
      <c r="D349" s="16" t="n"/>
      <c r="E349">
        <f>IF(D349="","",IFERROR(INDEX(Productos!$C$2:$C$501,MATCH(D349,Productos!$A$2:$A$501,0)),"Código no existe"))</f>
        <v/>
      </c>
      <c r="G349" s="17" t="n"/>
      <c r="H349" s="17">
        <f>IF(OR(F349="",G349=""),"",F349*G349)</f>
        <v/>
      </c>
      <c r="I349" s="15" t="n"/>
    </row>
    <row r="350">
      <c r="A350" s="15" t="n"/>
      <c r="D350" s="16" t="n"/>
      <c r="E350">
        <f>IF(D350="","",IFERROR(INDEX(Productos!$C$2:$C$501,MATCH(D350,Productos!$A$2:$A$501,0)),"Código no existe"))</f>
        <v/>
      </c>
      <c r="G350" s="17" t="n"/>
      <c r="H350" s="17">
        <f>IF(OR(F350="",G350=""),"",F350*G350)</f>
        <v/>
      </c>
      <c r="I350" s="15" t="n"/>
    </row>
    <row r="351">
      <c r="A351" s="15" t="n"/>
      <c r="D351" s="16" t="n"/>
      <c r="E351">
        <f>IF(D351="","",IFERROR(INDEX(Productos!$C$2:$C$501,MATCH(D351,Productos!$A$2:$A$501,0)),"Código no existe"))</f>
        <v/>
      </c>
      <c r="G351" s="17" t="n"/>
      <c r="H351" s="17">
        <f>IF(OR(F351="",G351=""),"",F351*G351)</f>
        <v/>
      </c>
      <c r="I351" s="15" t="n"/>
    </row>
    <row r="352">
      <c r="A352" s="15" t="n"/>
      <c r="D352" s="16" t="n"/>
      <c r="E352">
        <f>IF(D352="","",IFERROR(INDEX(Productos!$C$2:$C$501,MATCH(D352,Productos!$A$2:$A$501,0)),"Código no existe"))</f>
        <v/>
      </c>
      <c r="G352" s="17" t="n"/>
      <c r="H352" s="17">
        <f>IF(OR(F352="",G352=""),"",F352*G352)</f>
        <v/>
      </c>
      <c r="I352" s="15" t="n"/>
    </row>
    <row r="353">
      <c r="A353" s="15" t="n"/>
      <c r="D353" s="16" t="n"/>
      <c r="E353">
        <f>IF(D353="","",IFERROR(INDEX(Productos!$C$2:$C$501,MATCH(D353,Productos!$A$2:$A$501,0)),"Código no existe"))</f>
        <v/>
      </c>
      <c r="G353" s="17" t="n"/>
      <c r="H353" s="17">
        <f>IF(OR(F353="",G353=""),"",F353*G353)</f>
        <v/>
      </c>
      <c r="I353" s="15" t="n"/>
    </row>
    <row r="354">
      <c r="A354" s="15" t="n"/>
      <c r="D354" s="16" t="n"/>
      <c r="E354">
        <f>IF(D354="","",IFERROR(INDEX(Productos!$C$2:$C$501,MATCH(D354,Productos!$A$2:$A$501,0)),"Código no existe"))</f>
        <v/>
      </c>
      <c r="G354" s="17" t="n"/>
      <c r="H354" s="17">
        <f>IF(OR(F354="",G354=""),"",F354*G354)</f>
        <v/>
      </c>
      <c r="I354" s="15" t="n"/>
    </row>
    <row r="355">
      <c r="A355" s="15" t="n"/>
      <c r="D355" s="16" t="n"/>
      <c r="E355">
        <f>IF(D355="","",IFERROR(INDEX(Productos!$C$2:$C$501,MATCH(D355,Productos!$A$2:$A$501,0)),"Código no existe"))</f>
        <v/>
      </c>
      <c r="G355" s="17" t="n"/>
      <c r="H355" s="17">
        <f>IF(OR(F355="",G355=""),"",F355*G355)</f>
        <v/>
      </c>
      <c r="I355" s="15" t="n"/>
    </row>
    <row r="356">
      <c r="A356" s="15" t="n"/>
      <c r="D356" s="16" t="n"/>
      <c r="E356">
        <f>IF(D356="","",IFERROR(INDEX(Productos!$C$2:$C$501,MATCH(D356,Productos!$A$2:$A$501,0)),"Código no existe"))</f>
        <v/>
      </c>
      <c r="G356" s="17" t="n"/>
      <c r="H356" s="17">
        <f>IF(OR(F356="",G356=""),"",F356*G356)</f>
        <v/>
      </c>
      <c r="I356" s="15" t="n"/>
    </row>
    <row r="357">
      <c r="A357" s="15" t="n"/>
      <c r="D357" s="16" t="n"/>
      <c r="E357">
        <f>IF(D357="","",IFERROR(INDEX(Productos!$C$2:$C$501,MATCH(D357,Productos!$A$2:$A$501,0)),"Código no existe"))</f>
        <v/>
      </c>
      <c r="G357" s="17" t="n"/>
      <c r="H357" s="17">
        <f>IF(OR(F357="",G357=""),"",F357*G357)</f>
        <v/>
      </c>
      <c r="I357" s="15" t="n"/>
    </row>
    <row r="358">
      <c r="A358" s="15" t="n"/>
      <c r="D358" s="16" t="n"/>
      <c r="E358">
        <f>IF(D358="","",IFERROR(INDEX(Productos!$C$2:$C$501,MATCH(D358,Productos!$A$2:$A$501,0)),"Código no existe"))</f>
        <v/>
      </c>
      <c r="G358" s="17" t="n"/>
      <c r="H358" s="17">
        <f>IF(OR(F358="",G358=""),"",F358*G358)</f>
        <v/>
      </c>
      <c r="I358" s="15" t="n"/>
    </row>
    <row r="359">
      <c r="A359" s="15" t="n"/>
      <c r="D359" s="16" t="n"/>
      <c r="E359">
        <f>IF(D359="","",IFERROR(INDEX(Productos!$C$2:$C$501,MATCH(D359,Productos!$A$2:$A$501,0)),"Código no existe"))</f>
        <v/>
      </c>
      <c r="G359" s="17" t="n"/>
      <c r="H359" s="17">
        <f>IF(OR(F359="",G359=""),"",F359*G359)</f>
        <v/>
      </c>
      <c r="I359" s="15" t="n"/>
    </row>
    <row r="360">
      <c r="A360" s="15" t="n"/>
      <c r="D360" s="16" t="n"/>
      <c r="E360">
        <f>IF(D360="","",IFERROR(INDEX(Productos!$C$2:$C$501,MATCH(D360,Productos!$A$2:$A$501,0)),"Código no existe"))</f>
        <v/>
      </c>
      <c r="G360" s="17" t="n"/>
      <c r="H360" s="17">
        <f>IF(OR(F360="",G360=""),"",F360*G360)</f>
        <v/>
      </c>
      <c r="I360" s="15" t="n"/>
    </row>
    <row r="361">
      <c r="A361" s="15" t="n"/>
      <c r="D361" s="16" t="n"/>
      <c r="E361">
        <f>IF(D361="","",IFERROR(INDEX(Productos!$C$2:$C$501,MATCH(D361,Productos!$A$2:$A$501,0)),"Código no existe"))</f>
        <v/>
      </c>
      <c r="G361" s="17" t="n"/>
      <c r="H361" s="17">
        <f>IF(OR(F361="",G361=""),"",F361*G361)</f>
        <v/>
      </c>
      <c r="I361" s="15" t="n"/>
    </row>
    <row r="362">
      <c r="A362" s="15" t="n"/>
      <c r="D362" s="16" t="n"/>
      <c r="E362">
        <f>IF(D362="","",IFERROR(INDEX(Productos!$C$2:$C$501,MATCH(D362,Productos!$A$2:$A$501,0)),"Código no existe"))</f>
        <v/>
      </c>
      <c r="G362" s="17" t="n"/>
      <c r="H362" s="17">
        <f>IF(OR(F362="",G362=""),"",F362*G362)</f>
        <v/>
      </c>
      <c r="I362" s="15" t="n"/>
    </row>
    <row r="363">
      <c r="A363" s="15" t="n"/>
      <c r="D363" s="16" t="n"/>
      <c r="E363">
        <f>IF(D363="","",IFERROR(INDEX(Productos!$C$2:$C$501,MATCH(D363,Productos!$A$2:$A$501,0)),"Código no existe"))</f>
        <v/>
      </c>
      <c r="G363" s="17" t="n"/>
      <c r="H363" s="17">
        <f>IF(OR(F363="",G363=""),"",F363*G363)</f>
        <v/>
      </c>
      <c r="I363" s="15" t="n"/>
    </row>
    <row r="364">
      <c r="A364" s="15" t="n"/>
      <c r="D364" s="16" t="n"/>
      <c r="E364">
        <f>IF(D364="","",IFERROR(INDEX(Productos!$C$2:$C$501,MATCH(D364,Productos!$A$2:$A$501,0)),"Código no existe"))</f>
        <v/>
      </c>
      <c r="G364" s="17" t="n"/>
      <c r="H364" s="17">
        <f>IF(OR(F364="",G364=""),"",F364*G364)</f>
        <v/>
      </c>
      <c r="I364" s="15" t="n"/>
    </row>
    <row r="365">
      <c r="A365" s="15" t="n"/>
      <c r="D365" s="16" t="n"/>
      <c r="E365">
        <f>IF(D365="","",IFERROR(INDEX(Productos!$C$2:$C$501,MATCH(D365,Productos!$A$2:$A$501,0)),"Código no existe"))</f>
        <v/>
      </c>
      <c r="G365" s="17" t="n"/>
      <c r="H365" s="17">
        <f>IF(OR(F365="",G365=""),"",F365*G365)</f>
        <v/>
      </c>
      <c r="I365" s="15" t="n"/>
    </row>
    <row r="366">
      <c r="A366" s="15" t="n"/>
      <c r="D366" s="16" t="n"/>
      <c r="E366">
        <f>IF(D366="","",IFERROR(INDEX(Productos!$C$2:$C$501,MATCH(D366,Productos!$A$2:$A$501,0)),"Código no existe"))</f>
        <v/>
      </c>
      <c r="G366" s="17" t="n"/>
      <c r="H366" s="17">
        <f>IF(OR(F366="",G366=""),"",F366*G366)</f>
        <v/>
      </c>
      <c r="I366" s="15" t="n"/>
    </row>
    <row r="367">
      <c r="A367" s="15" t="n"/>
      <c r="D367" s="16" t="n"/>
      <c r="E367">
        <f>IF(D367="","",IFERROR(INDEX(Productos!$C$2:$C$501,MATCH(D367,Productos!$A$2:$A$501,0)),"Código no existe"))</f>
        <v/>
      </c>
      <c r="G367" s="17" t="n"/>
      <c r="H367" s="17">
        <f>IF(OR(F367="",G367=""),"",F367*G367)</f>
        <v/>
      </c>
      <c r="I367" s="15" t="n"/>
    </row>
    <row r="368">
      <c r="A368" s="15" t="n"/>
      <c r="D368" s="16" t="n"/>
      <c r="E368">
        <f>IF(D368="","",IFERROR(INDEX(Productos!$C$2:$C$501,MATCH(D368,Productos!$A$2:$A$501,0)),"Código no existe"))</f>
        <v/>
      </c>
      <c r="G368" s="17" t="n"/>
      <c r="H368" s="17">
        <f>IF(OR(F368="",G368=""),"",F368*G368)</f>
        <v/>
      </c>
      <c r="I368" s="15" t="n"/>
    </row>
    <row r="369">
      <c r="A369" s="15" t="n"/>
      <c r="D369" s="16" t="n"/>
      <c r="E369">
        <f>IF(D369="","",IFERROR(INDEX(Productos!$C$2:$C$501,MATCH(D369,Productos!$A$2:$A$501,0)),"Código no existe"))</f>
        <v/>
      </c>
      <c r="G369" s="17" t="n"/>
      <c r="H369" s="17">
        <f>IF(OR(F369="",G369=""),"",F369*G369)</f>
        <v/>
      </c>
      <c r="I369" s="15" t="n"/>
    </row>
    <row r="370">
      <c r="A370" s="15" t="n"/>
      <c r="D370" s="16" t="n"/>
      <c r="E370">
        <f>IF(D370="","",IFERROR(INDEX(Productos!$C$2:$C$501,MATCH(D370,Productos!$A$2:$A$501,0)),"Código no existe"))</f>
        <v/>
      </c>
      <c r="G370" s="17" t="n"/>
      <c r="H370" s="17">
        <f>IF(OR(F370="",G370=""),"",F370*G370)</f>
        <v/>
      </c>
      <c r="I370" s="15" t="n"/>
    </row>
    <row r="371">
      <c r="A371" s="15" t="n"/>
      <c r="D371" s="16" t="n"/>
      <c r="E371">
        <f>IF(D371="","",IFERROR(INDEX(Productos!$C$2:$C$501,MATCH(D371,Productos!$A$2:$A$501,0)),"Código no existe"))</f>
        <v/>
      </c>
      <c r="G371" s="17" t="n"/>
      <c r="H371" s="17">
        <f>IF(OR(F371="",G371=""),"",F371*G371)</f>
        <v/>
      </c>
      <c r="I371" s="15" t="n"/>
    </row>
    <row r="372">
      <c r="A372" s="15" t="n"/>
      <c r="D372" s="16" t="n"/>
      <c r="E372">
        <f>IF(D372="","",IFERROR(INDEX(Productos!$C$2:$C$501,MATCH(D372,Productos!$A$2:$A$501,0)),"Código no existe"))</f>
        <v/>
      </c>
      <c r="G372" s="17" t="n"/>
      <c r="H372" s="17">
        <f>IF(OR(F372="",G372=""),"",F372*G372)</f>
        <v/>
      </c>
      <c r="I372" s="15" t="n"/>
    </row>
    <row r="373">
      <c r="A373" s="15" t="n"/>
      <c r="D373" s="16" t="n"/>
      <c r="E373">
        <f>IF(D373="","",IFERROR(INDEX(Productos!$C$2:$C$501,MATCH(D373,Productos!$A$2:$A$501,0)),"Código no existe"))</f>
        <v/>
      </c>
      <c r="G373" s="17" t="n"/>
      <c r="H373" s="17">
        <f>IF(OR(F373="",G373=""),"",F373*G373)</f>
        <v/>
      </c>
      <c r="I373" s="15" t="n"/>
    </row>
    <row r="374">
      <c r="A374" s="15" t="n"/>
      <c r="D374" s="16" t="n"/>
      <c r="E374">
        <f>IF(D374="","",IFERROR(INDEX(Productos!$C$2:$C$501,MATCH(D374,Productos!$A$2:$A$501,0)),"Código no existe"))</f>
        <v/>
      </c>
      <c r="G374" s="17" t="n"/>
      <c r="H374" s="17">
        <f>IF(OR(F374="",G374=""),"",F374*G374)</f>
        <v/>
      </c>
      <c r="I374" s="15" t="n"/>
    </row>
    <row r="375">
      <c r="A375" s="15" t="n"/>
      <c r="D375" s="16" t="n"/>
      <c r="E375">
        <f>IF(D375="","",IFERROR(INDEX(Productos!$C$2:$C$501,MATCH(D375,Productos!$A$2:$A$501,0)),"Código no existe"))</f>
        <v/>
      </c>
      <c r="G375" s="17" t="n"/>
      <c r="H375" s="17">
        <f>IF(OR(F375="",G375=""),"",F375*G375)</f>
        <v/>
      </c>
      <c r="I375" s="15" t="n"/>
    </row>
    <row r="376">
      <c r="A376" s="15" t="n"/>
      <c r="D376" s="16" t="n"/>
      <c r="E376">
        <f>IF(D376="","",IFERROR(INDEX(Productos!$C$2:$C$501,MATCH(D376,Productos!$A$2:$A$501,0)),"Código no existe"))</f>
        <v/>
      </c>
      <c r="G376" s="17" t="n"/>
      <c r="H376" s="17">
        <f>IF(OR(F376="",G376=""),"",F376*G376)</f>
        <v/>
      </c>
      <c r="I376" s="15" t="n"/>
    </row>
    <row r="377">
      <c r="A377" s="15" t="n"/>
      <c r="D377" s="16" t="n"/>
      <c r="E377">
        <f>IF(D377="","",IFERROR(INDEX(Productos!$C$2:$C$501,MATCH(D377,Productos!$A$2:$A$501,0)),"Código no existe"))</f>
        <v/>
      </c>
      <c r="G377" s="17" t="n"/>
      <c r="H377" s="17">
        <f>IF(OR(F377="",G377=""),"",F377*G377)</f>
        <v/>
      </c>
      <c r="I377" s="15" t="n"/>
    </row>
    <row r="378">
      <c r="A378" s="15" t="n"/>
      <c r="D378" s="16" t="n"/>
      <c r="E378">
        <f>IF(D378="","",IFERROR(INDEX(Productos!$C$2:$C$501,MATCH(D378,Productos!$A$2:$A$501,0)),"Código no existe"))</f>
        <v/>
      </c>
      <c r="G378" s="17" t="n"/>
      <c r="H378" s="17">
        <f>IF(OR(F378="",G378=""),"",F378*G378)</f>
        <v/>
      </c>
      <c r="I378" s="15" t="n"/>
    </row>
    <row r="379">
      <c r="A379" s="15" t="n"/>
      <c r="D379" s="16" t="n"/>
      <c r="E379">
        <f>IF(D379="","",IFERROR(INDEX(Productos!$C$2:$C$501,MATCH(D379,Productos!$A$2:$A$501,0)),"Código no existe"))</f>
        <v/>
      </c>
      <c r="G379" s="17" t="n"/>
      <c r="H379" s="17">
        <f>IF(OR(F379="",G379=""),"",F379*G379)</f>
        <v/>
      </c>
      <c r="I379" s="15" t="n"/>
    </row>
    <row r="380">
      <c r="A380" s="15" t="n"/>
      <c r="D380" s="16" t="n"/>
      <c r="E380">
        <f>IF(D380="","",IFERROR(INDEX(Productos!$C$2:$C$501,MATCH(D380,Productos!$A$2:$A$501,0)),"Código no existe"))</f>
        <v/>
      </c>
      <c r="G380" s="17" t="n"/>
      <c r="H380" s="17">
        <f>IF(OR(F380="",G380=""),"",F380*G380)</f>
        <v/>
      </c>
      <c r="I380" s="15" t="n"/>
    </row>
    <row r="381">
      <c r="A381" s="15" t="n"/>
      <c r="D381" s="16" t="n"/>
      <c r="E381">
        <f>IF(D381="","",IFERROR(INDEX(Productos!$C$2:$C$501,MATCH(D381,Productos!$A$2:$A$501,0)),"Código no existe"))</f>
        <v/>
      </c>
      <c r="G381" s="17" t="n"/>
      <c r="H381" s="17">
        <f>IF(OR(F381="",G381=""),"",F381*G381)</f>
        <v/>
      </c>
      <c r="I381" s="15" t="n"/>
    </row>
    <row r="382">
      <c r="A382" s="15" t="n"/>
      <c r="D382" s="16" t="n"/>
      <c r="E382">
        <f>IF(D382="","",IFERROR(INDEX(Productos!$C$2:$C$501,MATCH(D382,Productos!$A$2:$A$501,0)),"Código no existe"))</f>
        <v/>
      </c>
      <c r="G382" s="17" t="n"/>
      <c r="H382" s="17">
        <f>IF(OR(F382="",G382=""),"",F382*G382)</f>
        <v/>
      </c>
      <c r="I382" s="15" t="n"/>
    </row>
    <row r="383">
      <c r="A383" s="15" t="n"/>
      <c r="D383" s="16" t="n"/>
      <c r="E383">
        <f>IF(D383="","",IFERROR(INDEX(Productos!$C$2:$C$501,MATCH(D383,Productos!$A$2:$A$501,0)),"Código no existe"))</f>
        <v/>
      </c>
      <c r="G383" s="17" t="n"/>
      <c r="H383" s="17">
        <f>IF(OR(F383="",G383=""),"",F383*G383)</f>
        <v/>
      </c>
      <c r="I383" s="15" t="n"/>
    </row>
    <row r="384">
      <c r="A384" s="15" t="n"/>
      <c r="D384" s="16" t="n"/>
      <c r="E384">
        <f>IF(D384="","",IFERROR(INDEX(Productos!$C$2:$C$501,MATCH(D384,Productos!$A$2:$A$501,0)),"Código no existe"))</f>
        <v/>
      </c>
      <c r="G384" s="17" t="n"/>
      <c r="H384" s="17">
        <f>IF(OR(F384="",G384=""),"",F384*G384)</f>
        <v/>
      </c>
      <c r="I384" s="15" t="n"/>
    </row>
    <row r="385">
      <c r="A385" s="15" t="n"/>
      <c r="D385" s="16" t="n"/>
      <c r="E385">
        <f>IF(D385="","",IFERROR(INDEX(Productos!$C$2:$C$501,MATCH(D385,Productos!$A$2:$A$501,0)),"Código no existe"))</f>
        <v/>
      </c>
      <c r="G385" s="17" t="n"/>
      <c r="H385" s="17">
        <f>IF(OR(F385="",G385=""),"",F385*G385)</f>
        <v/>
      </c>
      <c r="I385" s="15" t="n"/>
    </row>
    <row r="386">
      <c r="A386" s="15" t="n"/>
      <c r="D386" s="16" t="n"/>
      <c r="E386">
        <f>IF(D386="","",IFERROR(INDEX(Productos!$C$2:$C$501,MATCH(D386,Productos!$A$2:$A$501,0)),"Código no existe"))</f>
        <v/>
      </c>
      <c r="G386" s="17" t="n"/>
      <c r="H386" s="17">
        <f>IF(OR(F386="",G386=""),"",F386*G386)</f>
        <v/>
      </c>
      <c r="I386" s="15" t="n"/>
    </row>
    <row r="387">
      <c r="A387" s="15" t="n"/>
      <c r="D387" s="16" t="n"/>
      <c r="E387">
        <f>IF(D387="","",IFERROR(INDEX(Productos!$C$2:$C$501,MATCH(D387,Productos!$A$2:$A$501,0)),"Código no existe"))</f>
        <v/>
      </c>
      <c r="G387" s="17" t="n"/>
      <c r="H387" s="17">
        <f>IF(OR(F387="",G387=""),"",F387*G387)</f>
        <v/>
      </c>
      <c r="I387" s="15" t="n"/>
    </row>
    <row r="388">
      <c r="A388" s="15" t="n"/>
      <c r="D388" s="16" t="n"/>
      <c r="E388">
        <f>IF(D388="","",IFERROR(INDEX(Productos!$C$2:$C$501,MATCH(D388,Productos!$A$2:$A$501,0)),"Código no existe"))</f>
        <v/>
      </c>
      <c r="G388" s="17" t="n"/>
      <c r="H388" s="17">
        <f>IF(OR(F388="",G388=""),"",F388*G388)</f>
        <v/>
      </c>
      <c r="I388" s="15" t="n"/>
    </row>
    <row r="389">
      <c r="A389" s="15" t="n"/>
      <c r="D389" s="16" t="n"/>
      <c r="E389">
        <f>IF(D389="","",IFERROR(INDEX(Productos!$C$2:$C$501,MATCH(D389,Productos!$A$2:$A$501,0)),"Código no existe"))</f>
        <v/>
      </c>
      <c r="G389" s="17" t="n"/>
      <c r="H389" s="17">
        <f>IF(OR(F389="",G389=""),"",F389*G389)</f>
        <v/>
      </c>
      <c r="I389" s="15" t="n"/>
    </row>
    <row r="390">
      <c r="A390" s="15" t="n"/>
      <c r="D390" s="16" t="n"/>
      <c r="E390">
        <f>IF(D390="","",IFERROR(INDEX(Productos!$C$2:$C$501,MATCH(D390,Productos!$A$2:$A$501,0)),"Código no existe"))</f>
        <v/>
      </c>
      <c r="G390" s="17" t="n"/>
      <c r="H390" s="17">
        <f>IF(OR(F390="",G390=""),"",F390*G390)</f>
        <v/>
      </c>
      <c r="I390" s="15" t="n"/>
    </row>
    <row r="391">
      <c r="A391" s="15" t="n"/>
      <c r="D391" s="16" t="n"/>
      <c r="E391">
        <f>IF(D391="","",IFERROR(INDEX(Productos!$C$2:$C$501,MATCH(D391,Productos!$A$2:$A$501,0)),"Código no existe"))</f>
        <v/>
      </c>
      <c r="G391" s="17" t="n"/>
      <c r="H391" s="17">
        <f>IF(OR(F391="",G391=""),"",F391*G391)</f>
        <v/>
      </c>
      <c r="I391" s="15" t="n"/>
    </row>
    <row r="392">
      <c r="A392" s="15" t="n"/>
      <c r="D392" s="16" t="n"/>
      <c r="E392">
        <f>IF(D392="","",IFERROR(INDEX(Productos!$C$2:$C$501,MATCH(D392,Productos!$A$2:$A$501,0)),"Código no existe"))</f>
        <v/>
      </c>
      <c r="G392" s="17" t="n"/>
      <c r="H392" s="17">
        <f>IF(OR(F392="",G392=""),"",F392*G392)</f>
        <v/>
      </c>
      <c r="I392" s="15" t="n"/>
    </row>
    <row r="393">
      <c r="A393" s="15" t="n"/>
      <c r="D393" s="16" t="n"/>
      <c r="E393">
        <f>IF(D393="","",IFERROR(INDEX(Productos!$C$2:$C$501,MATCH(D393,Productos!$A$2:$A$501,0)),"Código no existe"))</f>
        <v/>
      </c>
      <c r="G393" s="17" t="n"/>
      <c r="H393" s="17">
        <f>IF(OR(F393="",G393=""),"",F393*G393)</f>
        <v/>
      </c>
      <c r="I393" s="15" t="n"/>
    </row>
    <row r="394">
      <c r="A394" s="15" t="n"/>
      <c r="D394" s="16" t="n"/>
      <c r="E394">
        <f>IF(D394="","",IFERROR(INDEX(Productos!$C$2:$C$501,MATCH(D394,Productos!$A$2:$A$501,0)),"Código no existe"))</f>
        <v/>
      </c>
      <c r="G394" s="17" t="n"/>
      <c r="H394" s="17">
        <f>IF(OR(F394="",G394=""),"",F394*G394)</f>
        <v/>
      </c>
      <c r="I394" s="15" t="n"/>
    </row>
    <row r="395">
      <c r="A395" s="15" t="n"/>
      <c r="D395" s="16" t="n"/>
      <c r="E395">
        <f>IF(D395="","",IFERROR(INDEX(Productos!$C$2:$C$501,MATCH(D395,Productos!$A$2:$A$501,0)),"Código no existe"))</f>
        <v/>
      </c>
      <c r="G395" s="17" t="n"/>
      <c r="H395" s="17">
        <f>IF(OR(F395="",G395=""),"",F395*G395)</f>
        <v/>
      </c>
      <c r="I395" s="15" t="n"/>
    </row>
    <row r="396">
      <c r="A396" s="15" t="n"/>
      <c r="D396" s="16" t="n"/>
      <c r="E396">
        <f>IF(D396="","",IFERROR(INDEX(Productos!$C$2:$C$501,MATCH(D396,Productos!$A$2:$A$501,0)),"Código no existe"))</f>
        <v/>
      </c>
      <c r="G396" s="17" t="n"/>
      <c r="H396" s="17">
        <f>IF(OR(F396="",G396=""),"",F396*G396)</f>
        <v/>
      </c>
      <c r="I396" s="15" t="n"/>
    </row>
    <row r="397">
      <c r="A397" s="15" t="n"/>
      <c r="D397" s="16" t="n"/>
      <c r="E397">
        <f>IF(D397="","",IFERROR(INDEX(Productos!$C$2:$C$501,MATCH(D397,Productos!$A$2:$A$501,0)),"Código no existe"))</f>
        <v/>
      </c>
      <c r="G397" s="17" t="n"/>
      <c r="H397" s="17">
        <f>IF(OR(F397="",G397=""),"",F397*G397)</f>
        <v/>
      </c>
      <c r="I397" s="15" t="n"/>
    </row>
    <row r="398">
      <c r="A398" s="15" t="n"/>
      <c r="D398" s="16" t="n"/>
      <c r="E398">
        <f>IF(D398="","",IFERROR(INDEX(Productos!$C$2:$C$501,MATCH(D398,Productos!$A$2:$A$501,0)),"Código no existe"))</f>
        <v/>
      </c>
      <c r="G398" s="17" t="n"/>
      <c r="H398" s="17">
        <f>IF(OR(F398="",G398=""),"",F398*G398)</f>
        <v/>
      </c>
      <c r="I398" s="15" t="n"/>
    </row>
    <row r="399">
      <c r="A399" s="15" t="n"/>
      <c r="D399" s="16" t="n"/>
      <c r="E399">
        <f>IF(D399="","",IFERROR(INDEX(Productos!$C$2:$C$501,MATCH(D399,Productos!$A$2:$A$501,0)),"Código no existe"))</f>
        <v/>
      </c>
      <c r="G399" s="17" t="n"/>
      <c r="H399" s="17">
        <f>IF(OR(F399="",G399=""),"",F399*G399)</f>
        <v/>
      </c>
      <c r="I399" s="15" t="n"/>
    </row>
    <row r="400">
      <c r="A400" s="15" t="n"/>
      <c r="D400" s="16" t="n"/>
      <c r="E400">
        <f>IF(D400="","",IFERROR(INDEX(Productos!$C$2:$C$501,MATCH(D400,Productos!$A$2:$A$501,0)),"Código no existe"))</f>
        <v/>
      </c>
      <c r="G400" s="17" t="n"/>
      <c r="H400" s="17">
        <f>IF(OR(F400="",G400=""),"",F400*G400)</f>
        <v/>
      </c>
      <c r="I400" s="15" t="n"/>
    </row>
    <row r="401">
      <c r="A401" s="15" t="n"/>
      <c r="D401" s="16" t="n"/>
      <c r="E401">
        <f>IF(D401="","",IFERROR(INDEX(Productos!$C$2:$C$501,MATCH(D401,Productos!$A$2:$A$501,0)),"Código no existe"))</f>
        <v/>
      </c>
      <c r="G401" s="17" t="n"/>
      <c r="H401" s="17">
        <f>IF(OR(F401="",G401=""),"",F401*G401)</f>
        <v/>
      </c>
      <c r="I401" s="15" t="n"/>
    </row>
    <row r="402">
      <c r="A402" s="15" t="n"/>
      <c r="D402" s="16" t="n"/>
      <c r="E402">
        <f>IF(D402="","",IFERROR(INDEX(Productos!$C$2:$C$501,MATCH(D402,Productos!$A$2:$A$501,0)),"Código no existe"))</f>
        <v/>
      </c>
      <c r="G402" s="17" t="n"/>
      <c r="H402" s="17">
        <f>IF(OR(F402="",G402=""),"",F402*G402)</f>
        <v/>
      </c>
      <c r="I402" s="15" t="n"/>
    </row>
    <row r="403">
      <c r="A403" s="15" t="n"/>
      <c r="D403" s="16" t="n"/>
      <c r="E403">
        <f>IF(D403="","",IFERROR(INDEX(Productos!$C$2:$C$501,MATCH(D403,Productos!$A$2:$A$501,0)),"Código no existe"))</f>
        <v/>
      </c>
      <c r="G403" s="17" t="n"/>
      <c r="H403" s="17">
        <f>IF(OR(F403="",G403=""),"",F403*G403)</f>
        <v/>
      </c>
      <c r="I403" s="15" t="n"/>
    </row>
    <row r="404">
      <c r="A404" s="15" t="n"/>
      <c r="D404" s="16" t="n"/>
      <c r="E404">
        <f>IF(D404="","",IFERROR(INDEX(Productos!$C$2:$C$501,MATCH(D404,Productos!$A$2:$A$501,0)),"Código no existe"))</f>
        <v/>
      </c>
      <c r="G404" s="17" t="n"/>
      <c r="H404" s="17">
        <f>IF(OR(F404="",G404=""),"",F404*G404)</f>
        <v/>
      </c>
      <c r="I404" s="15" t="n"/>
    </row>
    <row r="405">
      <c r="A405" s="15" t="n"/>
      <c r="D405" s="16" t="n"/>
      <c r="E405">
        <f>IF(D405="","",IFERROR(INDEX(Productos!$C$2:$C$501,MATCH(D405,Productos!$A$2:$A$501,0)),"Código no existe"))</f>
        <v/>
      </c>
      <c r="G405" s="17" t="n"/>
      <c r="H405" s="17">
        <f>IF(OR(F405="",G405=""),"",F405*G405)</f>
        <v/>
      </c>
      <c r="I405" s="15" t="n"/>
    </row>
    <row r="406">
      <c r="A406" s="15" t="n"/>
      <c r="D406" s="16" t="n"/>
      <c r="E406">
        <f>IF(D406="","",IFERROR(INDEX(Productos!$C$2:$C$501,MATCH(D406,Productos!$A$2:$A$501,0)),"Código no existe"))</f>
        <v/>
      </c>
      <c r="G406" s="17" t="n"/>
      <c r="H406" s="17">
        <f>IF(OR(F406="",G406=""),"",F406*G406)</f>
        <v/>
      </c>
      <c r="I406" s="15" t="n"/>
    </row>
    <row r="407">
      <c r="A407" s="15" t="n"/>
      <c r="D407" s="16" t="n"/>
      <c r="E407">
        <f>IF(D407="","",IFERROR(INDEX(Productos!$C$2:$C$501,MATCH(D407,Productos!$A$2:$A$501,0)),"Código no existe"))</f>
        <v/>
      </c>
      <c r="G407" s="17" t="n"/>
      <c r="H407" s="17">
        <f>IF(OR(F407="",G407=""),"",F407*G407)</f>
        <v/>
      </c>
      <c r="I407" s="15" t="n"/>
    </row>
    <row r="408">
      <c r="A408" s="15" t="n"/>
      <c r="D408" s="16" t="n"/>
      <c r="E408">
        <f>IF(D408="","",IFERROR(INDEX(Productos!$C$2:$C$501,MATCH(D408,Productos!$A$2:$A$501,0)),"Código no existe"))</f>
        <v/>
      </c>
      <c r="G408" s="17" t="n"/>
      <c r="H408" s="17">
        <f>IF(OR(F408="",G408=""),"",F408*G408)</f>
        <v/>
      </c>
      <c r="I408" s="15" t="n"/>
    </row>
    <row r="409">
      <c r="A409" s="15" t="n"/>
      <c r="D409" s="16" t="n"/>
      <c r="E409">
        <f>IF(D409="","",IFERROR(INDEX(Productos!$C$2:$C$501,MATCH(D409,Productos!$A$2:$A$501,0)),"Código no existe"))</f>
        <v/>
      </c>
      <c r="G409" s="17" t="n"/>
      <c r="H409" s="17">
        <f>IF(OR(F409="",G409=""),"",F409*G409)</f>
        <v/>
      </c>
      <c r="I409" s="15" t="n"/>
    </row>
    <row r="410">
      <c r="A410" s="15" t="n"/>
      <c r="D410" s="16" t="n"/>
      <c r="E410">
        <f>IF(D410="","",IFERROR(INDEX(Productos!$C$2:$C$501,MATCH(D410,Productos!$A$2:$A$501,0)),"Código no existe"))</f>
        <v/>
      </c>
      <c r="G410" s="17" t="n"/>
      <c r="H410" s="17">
        <f>IF(OR(F410="",G410=""),"",F410*G410)</f>
        <v/>
      </c>
      <c r="I410" s="15" t="n"/>
    </row>
    <row r="411">
      <c r="A411" s="15" t="n"/>
      <c r="D411" s="16" t="n"/>
      <c r="E411">
        <f>IF(D411="","",IFERROR(INDEX(Productos!$C$2:$C$501,MATCH(D411,Productos!$A$2:$A$501,0)),"Código no existe"))</f>
        <v/>
      </c>
      <c r="G411" s="17" t="n"/>
      <c r="H411" s="17">
        <f>IF(OR(F411="",G411=""),"",F411*G411)</f>
        <v/>
      </c>
      <c r="I411" s="15" t="n"/>
    </row>
    <row r="412">
      <c r="A412" s="15" t="n"/>
      <c r="D412" s="16" t="n"/>
      <c r="E412">
        <f>IF(D412="","",IFERROR(INDEX(Productos!$C$2:$C$501,MATCH(D412,Productos!$A$2:$A$501,0)),"Código no existe"))</f>
        <v/>
      </c>
      <c r="G412" s="17" t="n"/>
      <c r="H412" s="17">
        <f>IF(OR(F412="",G412=""),"",F412*G412)</f>
        <v/>
      </c>
      <c r="I412" s="15" t="n"/>
    </row>
    <row r="413">
      <c r="A413" s="15" t="n"/>
      <c r="D413" s="16" t="n"/>
      <c r="E413">
        <f>IF(D413="","",IFERROR(INDEX(Productos!$C$2:$C$501,MATCH(D413,Productos!$A$2:$A$501,0)),"Código no existe"))</f>
        <v/>
      </c>
      <c r="G413" s="17" t="n"/>
      <c r="H413" s="17">
        <f>IF(OR(F413="",G413=""),"",F413*G413)</f>
        <v/>
      </c>
      <c r="I413" s="15" t="n"/>
    </row>
    <row r="414">
      <c r="A414" s="15" t="n"/>
      <c r="D414" s="16" t="n"/>
      <c r="E414">
        <f>IF(D414="","",IFERROR(INDEX(Productos!$C$2:$C$501,MATCH(D414,Productos!$A$2:$A$501,0)),"Código no existe"))</f>
        <v/>
      </c>
      <c r="G414" s="17" t="n"/>
      <c r="H414" s="17">
        <f>IF(OR(F414="",G414=""),"",F414*G414)</f>
        <v/>
      </c>
      <c r="I414" s="15" t="n"/>
    </row>
    <row r="415">
      <c r="A415" s="15" t="n"/>
      <c r="D415" s="16" t="n"/>
      <c r="E415">
        <f>IF(D415="","",IFERROR(INDEX(Productos!$C$2:$C$501,MATCH(D415,Productos!$A$2:$A$501,0)),"Código no existe"))</f>
        <v/>
      </c>
      <c r="G415" s="17" t="n"/>
      <c r="H415" s="17">
        <f>IF(OR(F415="",G415=""),"",F415*G415)</f>
        <v/>
      </c>
      <c r="I415" s="15" t="n"/>
    </row>
    <row r="416">
      <c r="A416" s="15" t="n"/>
      <c r="D416" s="16" t="n"/>
      <c r="E416">
        <f>IF(D416="","",IFERROR(INDEX(Productos!$C$2:$C$501,MATCH(D416,Productos!$A$2:$A$501,0)),"Código no existe"))</f>
        <v/>
      </c>
      <c r="G416" s="17" t="n"/>
      <c r="H416" s="17">
        <f>IF(OR(F416="",G416=""),"",F416*G416)</f>
        <v/>
      </c>
      <c r="I416" s="15" t="n"/>
    </row>
    <row r="417">
      <c r="A417" s="15" t="n"/>
      <c r="D417" s="16" t="n"/>
      <c r="E417">
        <f>IF(D417="","",IFERROR(INDEX(Productos!$C$2:$C$501,MATCH(D417,Productos!$A$2:$A$501,0)),"Código no existe"))</f>
        <v/>
      </c>
      <c r="G417" s="17" t="n"/>
      <c r="H417" s="17">
        <f>IF(OR(F417="",G417=""),"",F417*G417)</f>
        <v/>
      </c>
      <c r="I417" s="15" t="n"/>
    </row>
    <row r="418">
      <c r="A418" s="15" t="n"/>
      <c r="D418" s="16" t="n"/>
      <c r="E418">
        <f>IF(D418="","",IFERROR(INDEX(Productos!$C$2:$C$501,MATCH(D418,Productos!$A$2:$A$501,0)),"Código no existe"))</f>
        <v/>
      </c>
      <c r="G418" s="17" t="n"/>
      <c r="H418" s="17">
        <f>IF(OR(F418="",G418=""),"",F418*G418)</f>
        <v/>
      </c>
      <c r="I418" s="15" t="n"/>
    </row>
    <row r="419">
      <c r="A419" s="15" t="n"/>
      <c r="D419" s="16" t="n"/>
      <c r="E419">
        <f>IF(D419="","",IFERROR(INDEX(Productos!$C$2:$C$501,MATCH(D419,Productos!$A$2:$A$501,0)),"Código no existe"))</f>
        <v/>
      </c>
      <c r="G419" s="17" t="n"/>
      <c r="H419" s="17">
        <f>IF(OR(F419="",G419=""),"",F419*G419)</f>
        <v/>
      </c>
      <c r="I419" s="15" t="n"/>
    </row>
    <row r="420">
      <c r="A420" s="15" t="n"/>
      <c r="D420" s="16" t="n"/>
      <c r="E420">
        <f>IF(D420="","",IFERROR(INDEX(Productos!$C$2:$C$501,MATCH(D420,Productos!$A$2:$A$501,0)),"Código no existe"))</f>
        <v/>
      </c>
      <c r="G420" s="17" t="n"/>
      <c r="H420" s="17">
        <f>IF(OR(F420="",G420=""),"",F420*G420)</f>
        <v/>
      </c>
      <c r="I420" s="15" t="n"/>
    </row>
    <row r="421">
      <c r="A421" s="15" t="n"/>
      <c r="D421" s="16" t="n"/>
      <c r="E421">
        <f>IF(D421="","",IFERROR(INDEX(Productos!$C$2:$C$501,MATCH(D421,Productos!$A$2:$A$501,0)),"Código no existe"))</f>
        <v/>
      </c>
      <c r="G421" s="17" t="n"/>
      <c r="H421" s="17">
        <f>IF(OR(F421="",G421=""),"",F421*G421)</f>
        <v/>
      </c>
      <c r="I421" s="15" t="n"/>
    </row>
    <row r="422">
      <c r="A422" s="15" t="n"/>
      <c r="D422" s="16" t="n"/>
      <c r="E422">
        <f>IF(D422="","",IFERROR(INDEX(Productos!$C$2:$C$501,MATCH(D422,Productos!$A$2:$A$501,0)),"Código no existe"))</f>
        <v/>
      </c>
      <c r="G422" s="17" t="n"/>
      <c r="H422" s="17">
        <f>IF(OR(F422="",G422=""),"",F422*G422)</f>
        <v/>
      </c>
      <c r="I422" s="15" t="n"/>
    </row>
    <row r="423">
      <c r="A423" s="15" t="n"/>
      <c r="D423" s="16" t="n"/>
      <c r="E423">
        <f>IF(D423="","",IFERROR(INDEX(Productos!$C$2:$C$501,MATCH(D423,Productos!$A$2:$A$501,0)),"Código no existe"))</f>
        <v/>
      </c>
      <c r="G423" s="17" t="n"/>
      <c r="H423" s="17">
        <f>IF(OR(F423="",G423=""),"",F423*G423)</f>
        <v/>
      </c>
      <c r="I423" s="15" t="n"/>
    </row>
    <row r="424">
      <c r="A424" s="15" t="n"/>
      <c r="D424" s="16" t="n"/>
      <c r="E424">
        <f>IF(D424="","",IFERROR(INDEX(Productos!$C$2:$C$501,MATCH(D424,Productos!$A$2:$A$501,0)),"Código no existe"))</f>
        <v/>
      </c>
      <c r="G424" s="17" t="n"/>
      <c r="H424" s="17">
        <f>IF(OR(F424="",G424=""),"",F424*G424)</f>
        <v/>
      </c>
      <c r="I424" s="15" t="n"/>
    </row>
    <row r="425">
      <c r="A425" s="15" t="n"/>
      <c r="D425" s="16" t="n"/>
      <c r="E425">
        <f>IF(D425="","",IFERROR(INDEX(Productos!$C$2:$C$501,MATCH(D425,Productos!$A$2:$A$501,0)),"Código no existe"))</f>
        <v/>
      </c>
      <c r="G425" s="17" t="n"/>
      <c r="H425" s="17">
        <f>IF(OR(F425="",G425=""),"",F425*G425)</f>
        <v/>
      </c>
      <c r="I425" s="15" t="n"/>
    </row>
    <row r="426">
      <c r="A426" s="15" t="n"/>
      <c r="D426" s="16" t="n"/>
      <c r="E426">
        <f>IF(D426="","",IFERROR(INDEX(Productos!$C$2:$C$501,MATCH(D426,Productos!$A$2:$A$501,0)),"Código no existe"))</f>
        <v/>
      </c>
      <c r="G426" s="17" t="n"/>
      <c r="H426" s="17">
        <f>IF(OR(F426="",G426=""),"",F426*G426)</f>
        <v/>
      </c>
      <c r="I426" s="15" t="n"/>
    </row>
    <row r="427">
      <c r="A427" s="15" t="n"/>
      <c r="D427" s="16" t="n"/>
      <c r="E427">
        <f>IF(D427="","",IFERROR(INDEX(Productos!$C$2:$C$501,MATCH(D427,Productos!$A$2:$A$501,0)),"Código no existe"))</f>
        <v/>
      </c>
      <c r="G427" s="17" t="n"/>
      <c r="H427" s="17">
        <f>IF(OR(F427="",G427=""),"",F427*G427)</f>
        <v/>
      </c>
      <c r="I427" s="15" t="n"/>
    </row>
    <row r="428">
      <c r="A428" s="15" t="n"/>
      <c r="D428" s="16" t="n"/>
      <c r="E428">
        <f>IF(D428="","",IFERROR(INDEX(Productos!$C$2:$C$501,MATCH(D428,Productos!$A$2:$A$501,0)),"Código no existe"))</f>
        <v/>
      </c>
      <c r="G428" s="17" t="n"/>
      <c r="H428" s="17">
        <f>IF(OR(F428="",G428=""),"",F428*G428)</f>
        <v/>
      </c>
      <c r="I428" s="15" t="n"/>
    </row>
    <row r="429">
      <c r="A429" s="15" t="n"/>
      <c r="D429" s="16" t="n"/>
      <c r="E429">
        <f>IF(D429="","",IFERROR(INDEX(Productos!$C$2:$C$501,MATCH(D429,Productos!$A$2:$A$501,0)),"Código no existe"))</f>
        <v/>
      </c>
      <c r="G429" s="17" t="n"/>
      <c r="H429" s="17">
        <f>IF(OR(F429="",G429=""),"",F429*G429)</f>
        <v/>
      </c>
      <c r="I429" s="15" t="n"/>
    </row>
    <row r="430">
      <c r="A430" s="15" t="n"/>
      <c r="D430" s="16" t="n"/>
      <c r="E430">
        <f>IF(D430="","",IFERROR(INDEX(Productos!$C$2:$C$501,MATCH(D430,Productos!$A$2:$A$501,0)),"Código no existe"))</f>
        <v/>
      </c>
      <c r="G430" s="17" t="n"/>
      <c r="H430" s="17">
        <f>IF(OR(F430="",G430=""),"",F430*G430)</f>
        <v/>
      </c>
      <c r="I430" s="15" t="n"/>
    </row>
    <row r="431">
      <c r="A431" s="15" t="n"/>
      <c r="D431" s="16" t="n"/>
      <c r="E431">
        <f>IF(D431="","",IFERROR(INDEX(Productos!$C$2:$C$501,MATCH(D431,Productos!$A$2:$A$501,0)),"Código no existe"))</f>
        <v/>
      </c>
      <c r="G431" s="17" t="n"/>
      <c r="H431" s="17">
        <f>IF(OR(F431="",G431=""),"",F431*G431)</f>
        <v/>
      </c>
      <c r="I431" s="15" t="n"/>
    </row>
    <row r="432">
      <c r="A432" s="15" t="n"/>
      <c r="D432" s="16" t="n"/>
      <c r="E432">
        <f>IF(D432="","",IFERROR(INDEX(Productos!$C$2:$C$501,MATCH(D432,Productos!$A$2:$A$501,0)),"Código no existe"))</f>
        <v/>
      </c>
      <c r="G432" s="17" t="n"/>
      <c r="H432" s="17">
        <f>IF(OR(F432="",G432=""),"",F432*G432)</f>
        <v/>
      </c>
      <c r="I432" s="15" t="n"/>
    </row>
    <row r="433">
      <c r="A433" s="15" t="n"/>
      <c r="D433" s="16" t="n"/>
      <c r="E433">
        <f>IF(D433="","",IFERROR(INDEX(Productos!$C$2:$C$501,MATCH(D433,Productos!$A$2:$A$501,0)),"Código no existe"))</f>
        <v/>
      </c>
      <c r="G433" s="17" t="n"/>
      <c r="H433" s="17">
        <f>IF(OR(F433="",G433=""),"",F433*G433)</f>
        <v/>
      </c>
      <c r="I433" s="15" t="n"/>
    </row>
    <row r="434">
      <c r="A434" s="15" t="n"/>
      <c r="D434" s="16" t="n"/>
      <c r="E434">
        <f>IF(D434="","",IFERROR(INDEX(Productos!$C$2:$C$501,MATCH(D434,Productos!$A$2:$A$501,0)),"Código no existe"))</f>
        <v/>
      </c>
      <c r="G434" s="17" t="n"/>
      <c r="H434" s="17">
        <f>IF(OR(F434="",G434=""),"",F434*G434)</f>
        <v/>
      </c>
      <c r="I434" s="15" t="n"/>
    </row>
    <row r="435">
      <c r="A435" s="15" t="n"/>
      <c r="D435" s="16" t="n"/>
      <c r="E435">
        <f>IF(D435="","",IFERROR(INDEX(Productos!$C$2:$C$501,MATCH(D435,Productos!$A$2:$A$501,0)),"Código no existe"))</f>
        <v/>
      </c>
      <c r="G435" s="17" t="n"/>
      <c r="H435" s="17">
        <f>IF(OR(F435="",G435=""),"",F435*G435)</f>
        <v/>
      </c>
      <c r="I435" s="15" t="n"/>
    </row>
    <row r="436">
      <c r="A436" s="15" t="n"/>
      <c r="D436" s="16" t="n"/>
      <c r="E436">
        <f>IF(D436="","",IFERROR(INDEX(Productos!$C$2:$C$501,MATCH(D436,Productos!$A$2:$A$501,0)),"Código no existe"))</f>
        <v/>
      </c>
      <c r="G436" s="17" t="n"/>
      <c r="H436" s="17">
        <f>IF(OR(F436="",G436=""),"",F436*G436)</f>
        <v/>
      </c>
      <c r="I436" s="15" t="n"/>
    </row>
    <row r="437">
      <c r="A437" s="15" t="n"/>
      <c r="D437" s="16" t="n"/>
      <c r="E437">
        <f>IF(D437="","",IFERROR(INDEX(Productos!$C$2:$C$501,MATCH(D437,Productos!$A$2:$A$501,0)),"Código no existe"))</f>
        <v/>
      </c>
      <c r="G437" s="17" t="n"/>
      <c r="H437" s="17">
        <f>IF(OR(F437="",G437=""),"",F437*G437)</f>
        <v/>
      </c>
      <c r="I437" s="15" t="n"/>
    </row>
    <row r="438">
      <c r="A438" s="15" t="n"/>
      <c r="D438" s="16" t="n"/>
      <c r="E438">
        <f>IF(D438="","",IFERROR(INDEX(Productos!$C$2:$C$501,MATCH(D438,Productos!$A$2:$A$501,0)),"Código no existe"))</f>
        <v/>
      </c>
      <c r="G438" s="17" t="n"/>
      <c r="H438" s="17">
        <f>IF(OR(F438="",G438=""),"",F438*G438)</f>
        <v/>
      </c>
      <c r="I438" s="15" t="n"/>
    </row>
    <row r="439">
      <c r="A439" s="15" t="n"/>
      <c r="D439" s="16" t="n"/>
      <c r="E439">
        <f>IF(D439="","",IFERROR(INDEX(Productos!$C$2:$C$501,MATCH(D439,Productos!$A$2:$A$501,0)),"Código no existe"))</f>
        <v/>
      </c>
      <c r="G439" s="17" t="n"/>
      <c r="H439" s="17">
        <f>IF(OR(F439="",G439=""),"",F439*G439)</f>
        <v/>
      </c>
      <c r="I439" s="15" t="n"/>
    </row>
    <row r="440">
      <c r="A440" s="15" t="n"/>
      <c r="D440" s="16" t="n"/>
      <c r="E440">
        <f>IF(D440="","",IFERROR(INDEX(Productos!$C$2:$C$501,MATCH(D440,Productos!$A$2:$A$501,0)),"Código no existe"))</f>
        <v/>
      </c>
      <c r="G440" s="17" t="n"/>
      <c r="H440" s="17">
        <f>IF(OR(F440="",G440=""),"",F440*G440)</f>
        <v/>
      </c>
      <c r="I440" s="15" t="n"/>
    </row>
    <row r="441">
      <c r="A441" s="15" t="n"/>
      <c r="D441" s="16" t="n"/>
      <c r="E441">
        <f>IF(D441="","",IFERROR(INDEX(Productos!$C$2:$C$501,MATCH(D441,Productos!$A$2:$A$501,0)),"Código no existe"))</f>
        <v/>
      </c>
      <c r="G441" s="17" t="n"/>
      <c r="H441" s="17">
        <f>IF(OR(F441="",G441=""),"",F441*G441)</f>
        <v/>
      </c>
      <c r="I441" s="15" t="n"/>
    </row>
    <row r="442">
      <c r="A442" s="15" t="n"/>
      <c r="D442" s="16" t="n"/>
      <c r="E442">
        <f>IF(D442="","",IFERROR(INDEX(Productos!$C$2:$C$501,MATCH(D442,Productos!$A$2:$A$501,0)),"Código no existe"))</f>
        <v/>
      </c>
      <c r="G442" s="17" t="n"/>
      <c r="H442" s="17">
        <f>IF(OR(F442="",G442=""),"",F442*G442)</f>
        <v/>
      </c>
      <c r="I442" s="15" t="n"/>
    </row>
    <row r="443">
      <c r="A443" s="15" t="n"/>
      <c r="D443" s="16" t="n"/>
      <c r="E443">
        <f>IF(D443="","",IFERROR(INDEX(Productos!$C$2:$C$501,MATCH(D443,Productos!$A$2:$A$501,0)),"Código no existe"))</f>
        <v/>
      </c>
      <c r="G443" s="17" t="n"/>
      <c r="H443" s="17">
        <f>IF(OR(F443="",G443=""),"",F443*G443)</f>
        <v/>
      </c>
      <c r="I443" s="15" t="n"/>
    </row>
    <row r="444">
      <c r="A444" s="15" t="n"/>
      <c r="D444" s="16" t="n"/>
      <c r="E444">
        <f>IF(D444="","",IFERROR(INDEX(Productos!$C$2:$C$501,MATCH(D444,Productos!$A$2:$A$501,0)),"Código no existe"))</f>
        <v/>
      </c>
      <c r="G444" s="17" t="n"/>
      <c r="H444" s="17">
        <f>IF(OR(F444="",G444=""),"",F444*G444)</f>
        <v/>
      </c>
      <c r="I444" s="15" t="n"/>
    </row>
    <row r="445">
      <c r="A445" s="15" t="n"/>
      <c r="D445" s="16" t="n"/>
      <c r="E445">
        <f>IF(D445="","",IFERROR(INDEX(Productos!$C$2:$C$501,MATCH(D445,Productos!$A$2:$A$501,0)),"Código no existe"))</f>
        <v/>
      </c>
      <c r="G445" s="17" t="n"/>
      <c r="H445" s="17">
        <f>IF(OR(F445="",G445=""),"",F445*G445)</f>
        <v/>
      </c>
      <c r="I445" s="15" t="n"/>
    </row>
    <row r="446">
      <c r="A446" s="15" t="n"/>
      <c r="D446" s="16" t="n"/>
      <c r="E446">
        <f>IF(D446="","",IFERROR(INDEX(Productos!$C$2:$C$501,MATCH(D446,Productos!$A$2:$A$501,0)),"Código no existe"))</f>
        <v/>
      </c>
      <c r="G446" s="17" t="n"/>
      <c r="H446" s="17">
        <f>IF(OR(F446="",G446=""),"",F446*G446)</f>
        <v/>
      </c>
      <c r="I446" s="15" t="n"/>
    </row>
    <row r="447">
      <c r="A447" s="15" t="n"/>
      <c r="D447" s="16" t="n"/>
      <c r="E447">
        <f>IF(D447="","",IFERROR(INDEX(Productos!$C$2:$C$501,MATCH(D447,Productos!$A$2:$A$501,0)),"Código no existe"))</f>
        <v/>
      </c>
      <c r="G447" s="17" t="n"/>
      <c r="H447" s="17">
        <f>IF(OR(F447="",G447=""),"",F447*G447)</f>
        <v/>
      </c>
      <c r="I447" s="15" t="n"/>
    </row>
    <row r="448">
      <c r="A448" s="15" t="n"/>
      <c r="D448" s="16" t="n"/>
      <c r="E448">
        <f>IF(D448="","",IFERROR(INDEX(Productos!$C$2:$C$501,MATCH(D448,Productos!$A$2:$A$501,0)),"Código no existe"))</f>
        <v/>
      </c>
      <c r="G448" s="17" t="n"/>
      <c r="H448" s="17">
        <f>IF(OR(F448="",G448=""),"",F448*G448)</f>
        <v/>
      </c>
      <c r="I448" s="15" t="n"/>
    </row>
    <row r="449">
      <c r="A449" s="15" t="n"/>
      <c r="D449" s="16" t="n"/>
      <c r="E449">
        <f>IF(D449="","",IFERROR(INDEX(Productos!$C$2:$C$501,MATCH(D449,Productos!$A$2:$A$501,0)),"Código no existe"))</f>
        <v/>
      </c>
      <c r="G449" s="17" t="n"/>
      <c r="H449" s="17">
        <f>IF(OR(F449="",G449=""),"",F449*G449)</f>
        <v/>
      </c>
      <c r="I449" s="15" t="n"/>
    </row>
    <row r="450">
      <c r="A450" s="15" t="n"/>
      <c r="D450" s="16" t="n"/>
      <c r="E450">
        <f>IF(D450="","",IFERROR(INDEX(Productos!$C$2:$C$501,MATCH(D450,Productos!$A$2:$A$501,0)),"Código no existe"))</f>
        <v/>
      </c>
      <c r="G450" s="17" t="n"/>
      <c r="H450" s="17">
        <f>IF(OR(F450="",G450=""),"",F450*G450)</f>
        <v/>
      </c>
      <c r="I450" s="15" t="n"/>
    </row>
    <row r="451">
      <c r="A451" s="15" t="n"/>
      <c r="D451" s="16" t="n"/>
      <c r="E451">
        <f>IF(D451="","",IFERROR(INDEX(Productos!$C$2:$C$501,MATCH(D451,Productos!$A$2:$A$501,0)),"Código no existe"))</f>
        <v/>
      </c>
      <c r="G451" s="17" t="n"/>
      <c r="H451" s="17">
        <f>IF(OR(F451="",G451=""),"",F451*G451)</f>
        <v/>
      </c>
      <c r="I451" s="15" t="n"/>
    </row>
    <row r="452">
      <c r="A452" s="15" t="n"/>
      <c r="D452" s="16" t="n"/>
      <c r="E452">
        <f>IF(D452="","",IFERROR(INDEX(Productos!$C$2:$C$501,MATCH(D452,Productos!$A$2:$A$501,0)),"Código no existe"))</f>
        <v/>
      </c>
      <c r="G452" s="17" t="n"/>
      <c r="H452" s="17">
        <f>IF(OR(F452="",G452=""),"",F452*G452)</f>
        <v/>
      </c>
      <c r="I452" s="15" t="n"/>
    </row>
    <row r="453">
      <c r="A453" s="15" t="n"/>
      <c r="D453" s="16" t="n"/>
      <c r="E453">
        <f>IF(D453="","",IFERROR(INDEX(Productos!$C$2:$C$501,MATCH(D453,Productos!$A$2:$A$501,0)),"Código no existe"))</f>
        <v/>
      </c>
      <c r="G453" s="17" t="n"/>
      <c r="H453" s="17">
        <f>IF(OR(F453="",G453=""),"",F453*G453)</f>
        <v/>
      </c>
      <c r="I453" s="15" t="n"/>
    </row>
    <row r="454">
      <c r="A454" s="15" t="n"/>
      <c r="D454" s="16" t="n"/>
      <c r="E454">
        <f>IF(D454="","",IFERROR(INDEX(Productos!$C$2:$C$501,MATCH(D454,Productos!$A$2:$A$501,0)),"Código no existe"))</f>
        <v/>
      </c>
      <c r="G454" s="17" t="n"/>
      <c r="H454" s="17">
        <f>IF(OR(F454="",G454=""),"",F454*G454)</f>
        <v/>
      </c>
      <c r="I454" s="15" t="n"/>
    </row>
    <row r="455">
      <c r="A455" s="15" t="n"/>
      <c r="D455" s="16" t="n"/>
      <c r="E455">
        <f>IF(D455="","",IFERROR(INDEX(Productos!$C$2:$C$501,MATCH(D455,Productos!$A$2:$A$501,0)),"Código no existe"))</f>
        <v/>
      </c>
      <c r="G455" s="17" t="n"/>
      <c r="H455" s="17">
        <f>IF(OR(F455="",G455=""),"",F455*G455)</f>
        <v/>
      </c>
      <c r="I455" s="15" t="n"/>
    </row>
    <row r="456">
      <c r="A456" s="15" t="n"/>
      <c r="D456" s="16" t="n"/>
      <c r="E456">
        <f>IF(D456="","",IFERROR(INDEX(Productos!$C$2:$C$501,MATCH(D456,Productos!$A$2:$A$501,0)),"Código no existe"))</f>
        <v/>
      </c>
      <c r="G456" s="17" t="n"/>
      <c r="H456" s="17">
        <f>IF(OR(F456="",G456=""),"",F456*G456)</f>
        <v/>
      </c>
      <c r="I456" s="15" t="n"/>
    </row>
    <row r="457">
      <c r="A457" s="15" t="n"/>
      <c r="D457" s="16" t="n"/>
      <c r="E457">
        <f>IF(D457="","",IFERROR(INDEX(Productos!$C$2:$C$501,MATCH(D457,Productos!$A$2:$A$501,0)),"Código no existe"))</f>
        <v/>
      </c>
      <c r="G457" s="17" t="n"/>
      <c r="H457" s="17">
        <f>IF(OR(F457="",G457=""),"",F457*G457)</f>
        <v/>
      </c>
      <c r="I457" s="15" t="n"/>
    </row>
    <row r="458">
      <c r="A458" s="15" t="n"/>
      <c r="D458" s="16" t="n"/>
      <c r="E458">
        <f>IF(D458="","",IFERROR(INDEX(Productos!$C$2:$C$501,MATCH(D458,Productos!$A$2:$A$501,0)),"Código no existe"))</f>
        <v/>
      </c>
      <c r="G458" s="17" t="n"/>
      <c r="H458" s="17">
        <f>IF(OR(F458="",G458=""),"",F458*G458)</f>
        <v/>
      </c>
      <c r="I458" s="15" t="n"/>
    </row>
    <row r="459">
      <c r="A459" s="15" t="n"/>
      <c r="D459" s="16" t="n"/>
      <c r="E459">
        <f>IF(D459="","",IFERROR(INDEX(Productos!$C$2:$C$501,MATCH(D459,Productos!$A$2:$A$501,0)),"Código no existe"))</f>
        <v/>
      </c>
      <c r="G459" s="17" t="n"/>
      <c r="H459" s="17">
        <f>IF(OR(F459="",G459=""),"",F459*G459)</f>
        <v/>
      </c>
      <c r="I459" s="15" t="n"/>
    </row>
    <row r="460">
      <c r="A460" s="15" t="n"/>
      <c r="D460" s="16" t="n"/>
      <c r="E460">
        <f>IF(D460="","",IFERROR(INDEX(Productos!$C$2:$C$501,MATCH(D460,Productos!$A$2:$A$501,0)),"Código no existe"))</f>
        <v/>
      </c>
      <c r="G460" s="17" t="n"/>
      <c r="H460" s="17">
        <f>IF(OR(F460="",G460=""),"",F460*G460)</f>
        <v/>
      </c>
      <c r="I460" s="15" t="n"/>
    </row>
    <row r="461">
      <c r="A461" s="15" t="n"/>
      <c r="D461" s="16" t="n"/>
      <c r="E461">
        <f>IF(D461="","",IFERROR(INDEX(Productos!$C$2:$C$501,MATCH(D461,Productos!$A$2:$A$501,0)),"Código no existe"))</f>
        <v/>
      </c>
      <c r="G461" s="17" t="n"/>
      <c r="H461" s="17">
        <f>IF(OR(F461="",G461=""),"",F461*G461)</f>
        <v/>
      </c>
      <c r="I461" s="15" t="n"/>
    </row>
    <row r="462">
      <c r="A462" s="15" t="n"/>
      <c r="D462" s="16" t="n"/>
      <c r="E462">
        <f>IF(D462="","",IFERROR(INDEX(Productos!$C$2:$C$501,MATCH(D462,Productos!$A$2:$A$501,0)),"Código no existe"))</f>
        <v/>
      </c>
      <c r="G462" s="17" t="n"/>
      <c r="H462" s="17">
        <f>IF(OR(F462="",G462=""),"",F462*G462)</f>
        <v/>
      </c>
      <c r="I462" s="15" t="n"/>
    </row>
    <row r="463">
      <c r="A463" s="15" t="n"/>
      <c r="D463" s="16" t="n"/>
      <c r="E463">
        <f>IF(D463="","",IFERROR(INDEX(Productos!$C$2:$C$501,MATCH(D463,Productos!$A$2:$A$501,0)),"Código no existe"))</f>
        <v/>
      </c>
      <c r="G463" s="17" t="n"/>
      <c r="H463" s="17">
        <f>IF(OR(F463="",G463=""),"",F463*G463)</f>
        <v/>
      </c>
      <c r="I463" s="15" t="n"/>
    </row>
    <row r="464">
      <c r="A464" s="15" t="n"/>
      <c r="D464" s="16" t="n"/>
      <c r="E464">
        <f>IF(D464="","",IFERROR(INDEX(Productos!$C$2:$C$501,MATCH(D464,Productos!$A$2:$A$501,0)),"Código no existe"))</f>
        <v/>
      </c>
      <c r="G464" s="17" t="n"/>
      <c r="H464" s="17">
        <f>IF(OR(F464="",G464=""),"",F464*G464)</f>
        <v/>
      </c>
      <c r="I464" s="15" t="n"/>
    </row>
    <row r="465">
      <c r="A465" s="15" t="n"/>
      <c r="D465" s="16" t="n"/>
      <c r="E465">
        <f>IF(D465="","",IFERROR(INDEX(Productos!$C$2:$C$501,MATCH(D465,Productos!$A$2:$A$501,0)),"Código no existe"))</f>
        <v/>
      </c>
      <c r="G465" s="17" t="n"/>
      <c r="H465" s="17">
        <f>IF(OR(F465="",G465=""),"",F465*G465)</f>
        <v/>
      </c>
      <c r="I465" s="15" t="n"/>
    </row>
    <row r="466">
      <c r="A466" s="15" t="n"/>
      <c r="D466" s="16" t="n"/>
      <c r="E466">
        <f>IF(D466="","",IFERROR(INDEX(Productos!$C$2:$C$501,MATCH(D466,Productos!$A$2:$A$501,0)),"Código no existe"))</f>
        <v/>
      </c>
      <c r="G466" s="17" t="n"/>
      <c r="H466" s="17">
        <f>IF(OR(F466="",G466=""),"",F466*G466)</f>
        <v/>
      </c>
      <c r="I466" s="15" t="n"/>
    </row>
    <row r="467">
      <c r="A467" s="15" t="n"/>
      <c r="D467" s="16" t="n"/>
      <c r="E467">
        <f>IF(D467="","",IFERROR(INDEX(Productos!$C$2:$C$501,MATCH(D467,Productos!$A$2:$A$501,0)),"Código no existe"))</f>
        <v/>
      </c>
      <c r="G467" s="17" t="n"/>
      <c r="H467" s="17">
        <f>IF(OR(F467="",G467=""),"",F467*G467)</f>
        <v/>
      </c>
      <c r="I467" s="15" t="n"/>
    </row>
    <row r="468">
      <c r="A468" s="15" t="n"/>
      <c r="D468" s="16" t="n"/>
      <c r="E468">
        <f>IF(D468="","",IFERROR(INDEX(Productos!$C$2:$C$501,MATCH(D468,Productos!$A$2:$A$501,0)),"Código no existe"))</f>
        <v/>
      </c>
      <c r="G468" s="17" t="n"/>
      <c r="H468" s="17">
        <f>IF(OR(F468="",G468=""),"",F468*G468)</f>
        <v/>
      </c>
      <c r="I468" s="15" t="n"/>
    </row>
    <row r="469">
      <c r="A469" s="15" t="n"/>
      <c r="D469" s="16" t="n"/>
      <c r="E469">
        <f>IF(D469="","",IFERROR(INDEX(Productos!$C$2:$C$501,MATCH(D469,Productos!$A$2:$A$501,0)),"Código no existe"))</f>
        <v/>
      </c>
      <c r="G469" s="17" t="n"/>
      <c r="H469" s="17">
        <f>IF(OR(F469="",G469=""),"",F469*G469)</f>
        <v/>
      </c>
      <c r="I469" s="15" t="n"/>
    </row>
    <row r="470">
      <c r="A470" s="15" t="n"/>
      <c r="D470" s="16" t="n"/>
      <c r="E470">
        <f>IF(D470="","",IFERROR(INDEX(Productos!$C$2:$C$501,MATCH(D470,Productos!$A$2:$A$501,0)),"Código no existe"))</f>
        <v/>
      </c>
      <c r="G470" s="17" t="n"/>
      <c r="H470" s="17">
        <f>IF(OR(F470="",G470=""),"",F470*G470)</f>
        <v/>
      </c>
      <c r="I470" s="15" t="n"/>
    </row>
    <row r="471">
      <c r="A471" s="15" t="n"/>
      <c r="D471" s="16" t="n"/>
      <c r="E471">
        <f>IF(D471="","",IFERROR(INDEX(Productos!$C$2:$C$501,MATCH(D471,Productos!$A$2:$A$501,0)),"Código no existe"))</f>
        <v/>
      </c>
      <c r="G471" s="17" t="n"/>
      <c r="H471" s="17">
        <f>IF(OR(F471="",G471=""),"",F471*G471)</f>
        <v/>
      </c>
      <c r="I471" s="15" t="n"/>
    </row>
    <row r="472">
      <c r="A472" s="15" t="n"/>
      <c r="D472" s="16" t="n"/>
      <c r="E472">
        <f>IF(D472="","",IFERROR(INDEX(Productos!$C$2:$C$501,MATCH(D472,Productos!$A$2:$A$501,0)),"Código no existe"))</f>
        <v/>
      </c>
      <c r="G472" s="17" t="n"/>
      <c r="H472" s="17">
        <f>IF(OR(F472="",G472=""),"",F472*G472)</f>
        <v/>
      </c>
      <c r="I472" s="15" t="n"/>
    </row>
    <row r="473">
      <c r="A473" s="15" t="n"/>
      <c r="D473" s="16" t="n"/>
      <c r="E473">
        <f>IF(D473="","",IFERROR(INDEX(Productos!$C$2:$C$501,MATCH(D473,Productos!$A$2:$A$501,0)),"Código no existe"))</f>
        <v/>
      </c>
      <c r="G473" s="17" t="n"/>
      <c r="H473" s="17">
        <f>IF(OR(F473="",G473=""),"",F473*G473)</f>
        <v/>
      </c>
      <c r="I473" s="15" t="n"/>
    </row>
    <row r="474">
      <c r="A474" s="15" t="n"/>
      <c r="D474" s="16" t="n"/>
      <c r="E474">
        <f>IF(D474="","",IFERROR(INDEX(Productos!$C$2:$C$501,MATCH(D474,Productos!$A$2:$A$501,0)),"Código no existe"))</f>
        <v/>
      </c>
      <c r="G474" s="17" t="n"/>
      <c r="H474" s="17">
        <f>IF(OR(F474="",G474=""),"",F474*G474)</f>
        <v/>
      </c>
      <c r="I474" s="15" t="n"/>
    </row>
    <row r="475">
      <c r="A475" s="15" t="n"/>
      <c r="D475" s="16" t="n"/>
      <c r="E475">
        <f>IF(D475="","",IFERROR(INDEX(Productos!$C$2:$C$501,MATCH(D475,Productos!$A$2:$A$501,0)),"Código no existe"))</f>
        <v/>
      </c>
      <c r="G475" s="17" t="n"/>
      <c r="H475" s="17">
        <f>IF(OR(F475="",G475=""),"",F475*G475)</f>
        <v/>
      </c>
      <c r="I475" s="15" t="n"/>
    </row>
    <row r="476">
      <c r="A476" s="15" t="n"/>
      <c r="D476" s="16" t="n"/>
      <c r="E476">
        <f>IF(D476="","",IFERROR(INDEX(Productos!$C$2:$C$501,MATCH(D476,Productos!$A$2:$A$501,0)),"Código no existe"))</f>
        <v/>
      </c>
      <c r="G476" s="17" t="n"/>
      <c r="H476" s="17">
        <f>IF(OR(F476="",G476=""),"",F476*G476)</f>
        <v/>
      </c>
      <c r="I476" s="15" t="n"/>
    </row>
    <row r="477">
      <c r="A477" s="15" t="n"/>
      <c r="D477" s="16" t="n"/>
      <c r="E477">
        <f>IF(D477="","",IFERROR(INDEX(Productos!$C$2:$C$501,MATCH(D477,Productos!$A$2:$A$501,0)),"Código no existe"))</f>
        <v/>
      </c>
      <c r="G477" s="17" t="n"/>
      <c r="H477" s="17">
        <f>IF(OR(F477="",G477=""),"",F477*G477)</f>
        <v/>
      </c>
      <c r="I477" s="15" t="n"/>
    </row>
    <row r="478">
      <c r="A478" s="15" t="n"/>
      <c r="D478" s="16" t="n"/>
      <c r="E478">
        <f>IF(D478="","",IFERROR(INDEX(Productos!$C$2:$C$501,MATCH(D478,Productos!$A$2:$A$501,0)),"Código no existe"))</f>
        <v/>
      </c>
      <c r="G478" s="17" t="n"/>
      <c r="H478" s="17">
        <f>IF(OR(F478="",G478=""),"",F478*G478)</f>
        <v/>
      </c>
      <c r="I478" s="15" t="n"/>
    </row>
    <row r="479">
      <c r="A479" s="15" t="n"/>
      <c r="D479" s="16" t="n"/>
      <c r="E479">
        <f>IF(D479="","",IFERROR(INDEX(Productos!$C$2:$C$501,MATCH(D479,Productos!$A$2:$A$501,0)),"Código no existe"))</f>
        <v/>
      </c>
      <c r="G479" s="17" t="n"/>
      <c r="H479" s="17">
        <f>IF(OR(F479="",G479=""),"",F479*G479)</f>
        <v/>
      </c>
      <c r="I479" s="15" t="n"/>
    </row>
    <row r="480">
      <c r="A480" s="15" t="n"/>
      <c r="D480" s="16" t="n"/>
      <c r="E480">
        <f>IF(D480="","",IFERROR(INDEX(Productos!$C$2:$C$501,MATCH(D480,Productos!$A$2:$A$501,0)),"Código no existe"))</f>
        <v/>
      </c>
      <c r="G480" s="17" t="n"/>
      <c r="H480" s="17">
        <f>IF(OR(F480="",G480=""),"",F480*G480)</f>
        <v/>
      </c>
      <c r="I480" s="15" t="n"/>
    </row>
    <row r="481">
      <c r="A481" s="15" t="n"/>
      <c r="D481" s="16" t="n"/>
      <c r="E481">
        <f>IF(D481="","",IFERROR(INDEX(Productos!$C$2:$C$501,MATCH(D481,Productos!$A$2:$A$501,0)),"Código no existe"))</f>
        <v/>
      </c>
      <c r="G481" s="17" t="n"/>
      <c r="H481" s="17">
        <f>IF(OR(F481="",G481=""),"",F481*G481)</f>
        <v/>
      </c>
      <c r="I481" s="15" t="n"/>
    </row>
    <row r="482">
      <c r="A482" s="15" t="n"/>
      <c r="D482" s="16" t="n"/>
      <c r="E482">
        <f>IF(D482="","",IFERROR(INDEX(Productos!$C$2:$C$501,MATCH(D482,Productos!$A$2:$A$501,0)),"Código no existe"))</f>
        <v/>
      </c>
      <c r="G482" s="17" t="n"/>
      <c r="H482" s="17">
        <f>IF(OR(F482="",G482=""),"",F482*G482)</f>
        <v/>
      </c>
      <c r="I482" s="15" t="n"/>
    </row>
    <row r="483">
      <c r="A483" s="15" t="n"/>
      <c r="D483" s="16" t="n"/>
      <c r="E483">
        <f>IF(D483="","",IFERROR(INDEX(Productos!$C$2:$C$501,MATCH(D483,Productos!$A$2:$A$501,0)),"Código no existe"))</f>
        <v/>
      </c>
      <c r="G483" s="17" t="n"/>
      <c r="H483" s="17">
        <f>IF(OR(F483="",G483=""),"",F483*G483)</f>
        <v/>
      </c>
      <c r="I483" s="15" t="n"/>
    </row>
    <row r="484">
      <c r="A484" s="15" t="n"/>
      <c r="D484" s="16" t="n"/>
      <c r="E484">
        <f>IF(D484="","",IFERROR(INDEX(Productos!$C$2:$C$501,MATCH(D484,Productos!$A$2:$A$501,0)),"Código no existe"))</f>
        <v/>
      </c>
      <c r="G484" s="17" t="n"/>
      <c r="H484" s="17">
        <f>IF(OR(F484="",G484=""),"",F484*G484)</f>
        <v/>
      </c>
      <c r="I484" s="15" t="n"/>
    </row>
    <row r="485">
      <c r="A485" s="15" t="n"/>
      <c r="D485" s="16" t="n"/>
      <c r="E485">
        <f>IF(D485="","",IFERROR(INDEX(Productos!$C$2:$C$501,MATCH(D485,Productos!$A$2:$A$501,0)),"Código no existe"))</f>
        <v/>
      </c>
      <c r="G485" s="17" t="n"/>
      <c r="H485" s="17">
        <f>IF(OR(F485="",G485=""),"",F485*G485)</f>
        <v/>
      </c>
      <c r="I485" s="15" t="n"/>
    </row>
    <row r="486">
      <c r="A486" s="15" t="n"/>
      <c r="D486" s="16" t="n"/>
      <c r="E486">
        <f>IF(D486="","",IFERROR(INDEX(Productos!$C$2:$C$501,MATCH(D486,Productos!$A$2:$A$501,0)),"Código no existe"))</f>
        <v/>
      </c>
      <c r="G486" s="17" t="n"/>
      <c r="H486" s="17">
        <f>IF(OR(F486="",G486=""),"",F486*G486)</f>
        <v/>
      </c>
      <c r="I486" s="15" t="n"/>
    </row>
    <row r="487">
      <c r="A487" s="15" t="n"/>
      <c r="D487" s="16" t="n"/>
      <c r="E487">
        <f>IF(D487="","",IFERROR(INDEX(Productos!$C$2:$C$501,MATCH(D487,Productos!$A$2:$A$501,0)),"Código no existe"))</f>
        <v/>
      </c>
      <c r="G487" s="17" t="n"/>
      <c r="H487" s="17">
        <f>IF(OR(F487="",G487=""),"",F487*G487)</f>
        <v/>
      </c>
      <c r="I487" s="15" t="n"/>
    </row>
    <row r="488">
      <c r="A488" s="15" t="n"/>
      <c r="D488" s="16" t="n"/>
      <c r="E488">
        <f>IF(D488="","",IFERROR(INDEX(Productos!$C$2:$C$501,MATCH(D488,Productos!$A$2:$A$501,0)),"Código no existe"))</f>
        <v/>
      </c>
      <c r="G488" s="17" t="n"/>
      <c r="H488" s="17">
        <f>IF(OR(F488="",G488=""),"",F488*G488)</f>
        <v/>
      </c>
      <c r="I488" s="15" t="n"/>
    </row>
    <row r="489">
      <c r="A489" s="15" t="n"/>
      <c r="D489" s="16" t="n"/>
      <c r="E489">
        <f>IF(D489="","",IFERROR(INDEX(Productos!$C$2:$C$501,MATCH(D489,Productos!$A$2:$A$501,0)),"Código no existe"))</f>
        <v/>
      </c>
      <c r="G489" s="17" t="n"/>
      <c r="H489" s="17">
        <f>IF(OR(F489="",G489=""),"",F489*G489)</f>
        <v/>
      </c>
      <c r="I489" s="15" t="n"/>
    </row>
    <row r="490">
      <c r="A490" s="15" t="n"/>
      <c r="D490" s="16" t="n"/>
      <c r="E490">
        <f>IF(D490="","",IFERROR(INDEX(Productos!$C$2:$C$501,MATCH(D490,Productos!$A$2:$A$501,0)),"Código no existe"))</f>
        <v/>
      </c>
      <c r="G490" s="17" t="n"/>
      <c r="H490" s="17">
        <f>IF(OR(F490="",G490=""),"",F490*G490)</f>
        <v/>
      </c>
      <c r="I490" s="15" t="n"/>
    </row>
    <row r="491">
      <c r="A491" s="15" t="n"/>
      <c r="D491" s="16" t="n"/>
      <c r="E491">
        <f>IF(D491="","",IFERROR(INDEX(Productos!$C$2:$C$501,MATCH(D491,Productos!$A$2:$A$501,0)),"Código no existe"))</f>
        <v/>
      </c>
      <c r="G491" s="17" t="n"/>
      <c r="H491" s="17">
        <f>IF(OR(F491="",G491=""),"",F491*G491)</f>
        <v/>
      </c>
      <c r="I491" s="15" t="n"/>
    </row>
    <row r="492">
      <c r="A492" s="15" t="n"/>
      <c r="D492" s="16" t="n"/>
      <c r="E492">
        <f>IF(D492="","",IFERROR(INDEX(Productos!$C$2:$C$501,MATCH(D492,Productos!$A$2:$A$501,0)),"Código no existe"))</f>
        <v/>
      </c>
      <c r="G492" s="17" t="n"/>
      <c r="H492" s="17">
        <f>IF(OR(F492="",G492=""),"",F492*G492)</f>
        <v/>
      </c>
      <c r="I492" s="15" t="n"/>
    </row>
    <row r="493">
      <c r="A493" s="15" t="n"/>
      <c r="D493" s="16" t="n"/>
      <c r="E493">
        <f>IF(D493="","",IFERROR(INDEX(Productos!$C$2:$C$501,MATCH(D493,Productos!$A$2:$A$501,0)),"Código no existe"))</f>
        <v/>
      </c>
      <c r="G493" s="17" t="n"/>
      <c r="H493" s="17">
        <f>IF(OR(F493="",G493=""),"",F493*G493)</f>
        <v/>
      </c>
      <c r="I493" s="15" t="n"/>
    </row>
    <row r="494">
      <c r="A494" s="15" t="n"/>
      <c r="D494" s="16" t="n"/>
      <c r="E494">
        <f>IF(D494="","",IFERROR(INDEX(Productos!$C$2:$C$501,MATCH(D494,Productos!$A$2:$A$501,0)),"Código no existe"))</f>
        <v/>
      </c>
      <c r="G494" s="17" t="n"/>
      <c r="H494" s="17">
        <f>IF(OR(F494="",G494=""),"",F494*G494)</f>
        <v/>
      </c>
      <c r="I494" s="15" t="n"/>
    </row>
    <row r="495">
      <c r="A495" s="15" t="n"/>
      <c r="D495" s="16" t="n"/>
      <c r="E495">
        <f>IF(D495="","",IFERROR(INDEX(Productos!$C$2:$C$501,MATCH(D495,Productos!$A$2:$A$501,0)),"Código no existe"))</f>
        <v/>
      </c>
      <c r="G495" s="17" t="n"/>
      <c r="H495" s="17">
        <f>IF(OR(F495="",G495=""),"",F495*G495)</f>
        <v/>
      </c>
      <c r="I495" s="15" t="n"/>
    </row>
    <row r="496">
      <c r="A496" s="15" t="n"/>
      <c r="D496" s="16" t="n"/>
      <c r="E496">
        <f>IF(D496="","",IFERROR(INDEX(Productos!$C$2:$C$501,MATCH(D496,Productos!$A$2:$A$501,0)),"Código no existe"))</f>
        <v/>
      </c>
      <c r="G496" s="17" t="n"/>
      <c r="H496" s="17">
        <f>IF(OR(F496="",G496=""),"",F496*G496)</f>
        <v/>
      </c>
      <c r="I496" s="15" t="n"/>
    </row>
    <row r="497">
      <c r="A497" s="15" t="n"/>
      <c r="D497" s="16" t="n"/>
      <c r="E497">
        <f>IF(D497="","",IFERROR(INDEX(Productos!$C$2:$C$501,MATCH(D497,Productos!$A$2:$A$501,0)),"Código no existe"))</f>
        <v/>
      </c>
      <c r="G497" s="17" t="n"/>
      <c r="H497" s="17">
        <f>IF(OR(F497="",G497=""),"",F497*G497)</f>
        <v/>
      </c>
      <c r="I497" s="15" t="n"/>
    </row>
    <row r="498">
      <c r="A498" s="15" t="n"/>
      <c r="D498" s="16" t="n"/>
      <c r="E498">
        <f>IF(D498="","",IFERROR(INDEX(Productos!$C$2:$C$501,MATCH(D498,Productos!$A$2:$A$501,0)),"Código no existe"))</f>
        <v/>
      </c>
      <c r="G498" s="17" t="n"/>
      <c r="H498" s="17">
        <f>IF(OR(F498="",G498=""),"",F498*G498)</f>
        <v/>
      </c>
      <c r="I498" s="15" t="n"/>
    </row>
    <row r="499">
      <c r="A499" s="15" t="n"/>
      <c r="D499" s="16" t="n"/>
      <c r="E499">
        <f>IF(D499="","",IFERROR(INDEX(Productos!$C$2:$C$501,MATCH(D499,Productos!$A$2:$A$501,0)),"Código no existe"))</f>
        <v/>
      </c>
      <c r="G499" s="17" t="n"/>
      <c r="H499" s="17">
        <f>IF(OR(F499="",G499=""),"",F499*G499)</f>
        <v/>
      </c>
      <c r="I499" s="15" t="n"/>
    </row>
    <row r="500">
      <c r="A500" s="15" t="n"/>
      <c r="D500" s="16" t="n"/>
      <c r="E500">
        <f>IF(D500="","",IFERROR(INDEX(Productos!$C$2:$C$501,MATCH(D500,Productos!$A$2:$A$501,0)),"Código no existe"))</f>
        <v/>
      </c>
      <c r="G500" s="17" t="n"/>
      <c r="H500" s="17">
        <f>IF(OR(F500="",G500=""),"",F500*G500)</f>
        <v/>
      </c>
      <c r="I500" s="15" t="n"/>
    </row>
    <row r="501">
      <c r="A501" s="15" t="n"/>
      <c r="D501" s="16" t="n"/>
      <c r="E501">
        <f>IF(D501="","",IFERROR(INDEX(Productos!$C$2:$C$501,MATCH(D501,Productos!$A$2:$A$501,0)),"Código no existe"))</f>
        <v/>
      </c>
      <c r="G501" s="17" t="n"/>
      <c r="H501" s="17">
        <f>IF(OR(F501="",G501=""),"",F501*G501)</f>
        <v/>
      </c>
      <c r="I501" s="15" t="n"/>
    </row>
    <row r="502">
      <c r="A502" s="15" t="n"/>
      <c r="D502" s="16" t="n"/>
      <c r="E502">
        <f>IF(D502="","",IFERROR(INDEX(Productos!$C$2:$C$501,MATCH(D502,Productos!$A$2:$A$501,0)),"Código no existe"))</f>
        <v/>
      </c>
      <c r="G502" s="17" t="n"/>
      <c r="H502" s="17">
        <f>IF(OR(F502="",G502=""),"",F502*G502)</f>
        <v/>
      </c>
      <c r="I502" s="15" t="n"/>
    </row>
    <row r="503">
      <c r="A503" s="15" t="n"/>
      <c r="D503" s="16" t="n"/>
      <c r="E503">
        <f>IF(D503="","",IFERROR(INDEX(Productos!$C$2:$C$501,MATCH(D503,Productos!$A$2:$A$501,0)),"Código no existe"))</f>
        <v/>
      </c>
      <c r="G503" s="17" t="n"/>
      <c r="H503" s="17">
        <f>IF(OR(F503="",G503=""),"",F503*G503)</f>
        <v/>
      </c>
      <c r="I503" s="15" t="n"/>
    </row>
    <row r="504">
      <c r="A504" s="15" t="n"/>
      <c r="D504" s="16" t="n"/>
      <c r="E504">
        <f>IF(D504="","",IFERROR(INDEX(Productos!$C$2:$C$501,MATCH(D504,Productos!$A$2:$A$501,0)),"Código no existe"))</f>
        <v/>
      </c>
      <c r="G504" s="17" t="n"/>
      <c r="H504" s="17">
        <f>IF(OR(F504="",G504=""),"",F504*G504)</f>
        <v/>
      </c>
      <c r="I504" s="15" t="n"/>
    </row>
    <row r="505">
      <c r="A505" s="15" t="n"/>
      <c r="D505" s="16" t="n"/>
      <c r="E505">
        <f>IF(D505="","",IFERROR(INDEX(Productos!$C$2:$C$501,MATCH(D505,Productos!$A$2:$A$501,0)),"Código no existe"))</f>
        <v/>
      </c>
      <c r="G505" s="17" t="n"/>
      <c r="H505" s="17">
        <f>IF(OR(F505="",G505=""),"",F505*G505)</f>
        <v/>
      </c>
      <c r="I505" s="15" t="n"/>
    </row>
    <row r="506">
      <c r="A506" s="15" t="n"/>
      <c r="D506" s="16" t="n"/>
      <c r="E506">
        <f>IF(D506="","",IFERROR(INDEX(Productos!$C$2:$C$501,MATCH(D506,Productos!$A$2:$A$501,0)),"Código no existe"))</f>
        <v/>
      </c>
      <c r="G506" s="17" t="n"/>
      <c r="H506" s="17">
        <f>IF(OR(F506="",G506=""),"",F506*G506)</f>
        <v/>
      </c>
      <c r="I506" s="15" t="n"/>
    </row>
    <row r="507">
      <c r="A507" s="15" t="n"/>
      <c r="D507" s="16" t="n"/>
      <c r="E507">
        <f>IF(D507="","",IFERROR(INDEX(Productos!$C$2:$C$501,MATCH(D507,Productos!$A$2:$A$501,0)),"Código no existe"))</f>
        <v/>
      </c>
      <c r="G507" s="17" t="n"/>
      <c r="H507" s="17">
        <f>IF(OR(F507="",G507=""),"",F507*G507)</f>
        <v/>
      </c>
      <c r="I507" s="15" t="n"/>
    </row>
    <row r="508">
      <c r="A508" s="15" t="n"/>
      <c r="D508" s="16" t="n"/>
      <c r="E508">
        <f>IF(D508="","",IFERROR(INDEX(Productos!$C$2:$C$501,MATCH(D508,Productos!$A$2:$A$501,0)),"Código no existe"))</f>
        <v/>
      </c>
      <c r="G508" s="17" t="n"/>
      <c r="H508" s="17">
        <f>IF(OR(F508="",G508=""),"",F508*G508)</f>
        <v/>
      </c>
      <c r="I508" s="15" t="n"/>
    </row>
    <row r="509">
      <c r="A509" s="15" t="n"/>
      <c r="D509" s="16" t="n"/>
      <c r="E509">
        <f>IF(D509="","",IFERROR(INDEX(Productos!$C$2:$C$501,MATCH(D509,Productos!$A$2:$A$501,0)),"Código no existe"))</f>
        <v/>
      </c>
      <c r="G509" s="17" t="n"/>
      <c r="H509" s="17">
        <f>IF(OR(F509="",G509=""),"",F509*G509)</f>
        <v/>
      </c>
      <c r="I509" s="15" t="n"/>
    </row>
    <row r="510">
      <c r="A510" s="15" t="n"/>
      <c r="D510" s="16" t="n"/>
      <c r="E510">
        <f>IF(D510="","",IFERROR(INDEX(Productos!$C$2:$C$501,MATCH(D510,Productos!$A$2:$A$501,0)),"Código no existe"))</f>
        <v/>
      </c>
      <c r="G510" s="17" t="n"/>
      <c r="H510" s="17">
        <f>IF(OR(F510="",G510=""),"",F510*G510)</f>
        <v/>
      </c>
      <c r="I510" s="15" t="n"/>
    </row>
    <row r="511">
      <c r="A511" s="15" t="n"/>
      <c r="D511" s="16" t="n"/>
      <c r="E511">
        <f>IF(D511="","",IFERROR(INDEX(Productos!$C$2:$C$501,MATCH(D511,Productos!$A$2:$A$501,0)),"Código no existe"))</f>
        <v/>
      </c>
      <c r="G511" s="17" t="n"/>
      <c r="H511" s="17">
        <f>IF(OR(F511="",G511=""),"",F511*G511)</f>
        <v/>
      </c>
      <c r="I511" s="15" t="n"/>
    </row>
    <row r="512">
      <c r="A512" s="15" t="n"/>
      <c r="D512" s="16" t="n"/>
      <c r="E512">
        <f>IF(D512="","",IFERROR(INDEX(Productos!$C$2:$C$501,MATCH(D512,Productos!$A$2:$A$501,0)),"Código no existe"))</f>
        <v/>
      </c>
      <c r="G512" s="17" t="n"/>
      <c r="H512" s="17">
        <f>IF(OR(F512="",G512=""),"",F512*G512)</f>
        <v/>
      </c>
      <c r="I512" s="15" t="n"/>
    </row>
    <row r="513">
      <c r="A513" s="15" t="n"/>
      <c r="D513" s="16" t="n"/>
      <c r="E513">
        <f>IF(D513="","",IFERROR(INDEX(Productos!$C$2:$C$501,MATCH(D513,Productos!$A$2:$A$501,0)),"Código no existe"))</f>
        <v/>
      </c>
      <c r="G513" s="17" t="n"/>
      <c r="H513" s="17">
        <f>IF(OR(F513="",G513=""),"",F513*G513)</f>
        <v/>
      </c>
      <c r="I513" s="15" t="n"/>
    </row>
    <row r="514">
      <c r="A514" s="15" t="n"/>
      <c r="D514" s="16" t="n"/>
      <c r="E514">
        <f>IF(D514="","",IFERROR(INDEX(Productos!$C$2:$C$501,MATCH(D514,Productos!$A$2:$A$501,0)),"Código no existe"))</f>
        <v/>
      </c>
      <c r="G514" s="17" t="n"/>
      <c r="H514" s="17">
        <f>IF(OR(F514="",G514=""),"",F514*G514)</f>
        <v/>
      </c>
      <c r="I514" s="15" t="n"/>
    </row>
    <row r="515">
      <c r="A515" s="15" t="n"/>
      <c r="D515" s="16" t="n"/>
      <c r="E515">
        <f>IF(D515="","",IFERROR(INDEX(Productos!$C$2:$C$501,MATCH(D515,Productos!$A$2:$A$501,0)),"Código no existe"))</f>
        <v/>
      </c>
      <c r="G515" s="17" t="n"/>
      <c r="H515" s="17">
        <f>IF(OR(F515="",G515=""),"",F515*G515)</f>
        <v/>
      </c>
      <c r="I515" s="15" t="n"/>
    </row>
    <row r="516">
      <c r="A516" s="15" t="n"/>
      <c r="D516" s="16" t="n"/>
      <c r="E516">
        <f>IF(D516="","",IFERROR(INDEX(Productos!$C$2:$C$501,MATCH(D516,Productos!$A$2:$A$501,0)),"Código no existe"))</f>
        <v/>
      </c>
      <c r="G516" s="17" t="n"/>
      <c r="H516" s="17">
        <f>IF(OR(F516="",G516=""),"",F516*G516)</f>
        <v/>
      </c>
      <c r="I516" s="15" t="n"/>
    </row>
    <row r="517">
      <c r="A517" s="15" t="n"/>
      <c r="D517" s="16" t="n"/>
      <c r="E517">
        <f>IF(D517="","",IFERROR(INDEX(Productos!$C$2:$C$501,MATCH(D517,Productos!$A$2:$A$501,0)),"Código no existe"))</f>
        <v/>
      </c>
      <c r="G517" s="17" t="n"/>
      <c r="H517" s="17">
        <f>IF(OR(F517="",G517=""),"",F517*G517)</f>
        <v/>
      </c>
      <c r="I517" s="15" t="n"/>
    </row>
    <row r="518">
      <c r="A518" s="15" t="n"/>
      <c r="D518" s="16" t="n"/>
      <c r="E518">
        <f>IF(D518="","",IFERROR(INDEX(Productos!$C$2:$C$501,MATCH(D518,Productos!$A$2:$A$501,0)),"Código no existe"))</f>
        <v/>
      </c>
      <c r="G518" s="17" t="n"/>
      <c r="H518" s="17">
        <f>IF(OR(F518="",G518=""),"",F518*G518)</f>
        <v/>
      </c>
      <c r="I518" s="15" t="n"/>
    </row>
    <row r="519">
      <c r="A519" s="15" t="n"/>
      <c r="D519" s="16" t="n"/>
      <c r="E519">
        <f>IF(D519="","",IFERROR(INDEX(Productos!$C$2:$C$501,MATCH(D519,Productos!$A$2:$A$501,0)),"Código no existe"))</f>
        <v/>
      </c>
      <c r="G519" s="17" t="n"/>
      <c r="H519" s="17">
        <f>IF(OR(F519="",G519=""),"",F519*G519)</f>
        <v/>
      </c>
      <c r="I519" s="15" t="n"/>
    </row>
    <row r="520">
      <c r="A520" s="15" t="n"/>
      <c r="D520" s="16" t="n"/>
      <c r="E520">
        <f>IF(D520="","",IFERROR(INDEX(Productos!$C$2:$C$501,MATCH(D520,Productos!$A$2:$A$501,0)),"Código no existe"))</f>
        <v/>
      </c>
      <c r="G520" s="17" t="n"/>
      <c r="H520" s="17">
        <f>IF(OR(F520="",G520=""),"",F520*G520)</f>
        <v/>
      </c>
      <c r="I520" s="15" t="n"/>
    </row>
    <row r="521">
      <c r="A521" s="15" t="n"/>
      <c r="D521" s="16" t="n"/>
      <c r="E521">
        <f>IF(D521="","",IFERROR(INDEX(Productos!$C$2:$C$501,MATCH(D521,Productos!$A$2:$A$501,0)),"Código no existe"))</f>
        <v/>
      </c>
      <c r="G521" s="17" t="n"/>
      <c r="H521" s="17">
        <f>IF(OR(F521="",G521=""),"",F521*G521)</f>
        <v/>
      </c>
      <c r="I521" s="15" t="n"/>
    </row>
    <row r="522">
      <c r="A522" s="15" t="n"/>
      <c r="D522" s="16" t="n"/>
      <c r="E522">
        <f>IF(D522="","",IFERROR(INDEX(Productos!$C$2:$C$501,MATCH(D522,Productos!$A$2:$A$501,0)),"Código no existe"))</f>
        <v/>
      </c>
      <c r="G522" s="17" t="n"/>
      <c r="H522" s="17">
        <f>IF(OR(F522="",G522=""),"",F522*G522)</f>
        <v/>
      </c>
      <c r="I522" s="15" t="n"/>
    </row>
    <row r="523">
      <c r="A523" s="15" t="n"/>
      <c r="D523" s="16" t="n"/>
      <c r="E523">
        <f>IF(D523="","",IFERROR(INDEX(Productos!$C$2:$C$501,MATCH(D523,Productos!$A$2:$A$501,0)),"Código no existe"))</f>
        <v/>
      </c>
      <c r="G523" s="17" t="n"/>
      <c r="H523" s="17">
        <f>IF(OR(F523="",G523=""),"",F523*G523)</f>
        <v/>
      </c>
      <c r="I523" s="15" t="n"/>
    </row>
    <row r="524">
      <c r="A524" s="15" t="n"/>
      <c r="D524" s="16" t="n"/>
      <c r="E524">
        <f>IF(D524="","",IFERROR(INDEX(Productos!$C$2:$C$501,MATCH(D524,Productos!$A$2:$A$501,0)),"Código no existe"))</f>
        <v/>
      </c>
      <c r="G524" s="17" t="n"/>
      <c r="H524" s="17">
        <f>IF(OR(F524="",G524=""),"",F524*G524)</f>
        <v/>
      </c>
      <c r="I524" s="15" t="n"/>
    </row>
    <row r="525">
      <c r="A525" s="15" t="n"/>
      <c r="D525" s="16" t="n"/>
      <c r="E525">
        <f>IF(D525="","",IFERROR(INDEX(Productos!$C$2:$C$501,MATCH(D525,Productos!$A$2:$A$501,0)),"Código no existe"))</f>
        <v/>
      </c>
      <c r="G525" s="17" t="n"/>
      <c r="H525" s="17">
        <f>IF(OR(F525="",G525=""),"",F525*G525)</f>
        <v/>
      </c>
      <c r="I525" s="15" t="n"/>
    </row>
    <row r="526">
      <c r="A526" s="15" t="n"/>
      <c r="D526" s="16" t="n"/>
      <c r="E526">
        <f>IF(D526="","",IFERROR(INDEX(Productos!$C$2:$C$501,MATCH(D526,Productos!$A$2:$A$501,0)),"Código no existe"))</f>
        <v/>
      </c>
      <c r="G526" s="17" t="n"/>
      <c r="H526" s="17">
        <f>IF(OR(F526="",G526=""),"",F526*G526)</f>
        <v/>
      </c>
      <c r="I526" s="15" t="n"/>
    </row>
    <row r="527">
      <c r="A527" s="15" t="n"/>
      <c r="D527" s="16" t="n"/>
      <c r="E527">
        <f>IF(D527="","",IFERROR(INDEX(Productos!$C$2:$C$501,MATCH(D527,Productos!$A$2:$A$501,0)),"Código no existe"))</f>
        <v/>
      </c>
      <c r="G527" s="17" t="n"/>
      <c r="H527" s="17">
        <f>IF(OR(F527="",G527=""),"",F527*G527)</f>
        <v/>
      </c>
      <c r="I527" s="15" t="n"/>
    </row>
    <row r="528">
      <c r="A528" s="15" t="n"/>
      <c r="D528" s="16" t="n"/>
      <c r="E528">
        <f>IF(D528="","",IFERROR(INDEX(Productos!$C$2:$C$501,MATCH(D528,Productos!$A$2:$A$501,0)),"Código no existe"))</f>
        <v/>
      </c>
      <c r="G528" s="17" t="n"/>
      <c r="H528" s="17">
        <f>IF(OR(F528="",G528=""),"",F528*G528)</f>
        <v/>
      </c>
      <c r="I528" s="15" t="n"/>
    </row>
    <row r="529">
      <c r="A529" s="15" t="n"/>
      <c r="D529" s="16" t="n"/>
      <c r="E529">
        <f>IF(D529="","",IFERROR(INDEX(Productos!$C$2:$C$501,MATCH(D529,Productos!$A$2:$A$501,0)),"Código no existe"))</f>
        <v/>
      </c>
      <c r="G529" s="17" t="n"/>
      <c r="H529" s="17">
        <f>IF(OR(F529="",G529=""),"",F529*G529)</f>
        <v/>
      </c>
      <c r="I529" s="15" t="n"/>
    </row>
    <row r="530">
      <c r="A530" s="15" t="n"/>
      <c r="D530" s="16" t="n"/>
      <c r="E530">
        <f>IF(D530="","",IFERROR(INDEX(Productos!$C$2:$C$501,MATCH(D530,Productos!$A$2:$A$501,0)),"Código no existe"))</f>
        <v/>
      </c>
      <c r="G530" s="17" t="n"/>
      <c r="H530" s="17">
        <f>IF(OR(F530="",G530=""),"",F530*G530)</f>
        <v/>
      </c>
      <c r="I530" s="15" t="n"/>
    </row>
    <row r="531">
      <c r="A531" s="15" t="n"/>
      <c r="D531" s="16" t="n"/>
      <c r="E531">
        <f>IF(D531="","",IFERROR(INDEX(Productos!$C$2:$C$501,MATCH(D531,Productos!$A$2:$A$501,0)),"Código no existe"))</f>
        <v/>
      </c>
      <c r="G531" s="17" t="n"/>
      <c r="H531" s="17">
        <f>IF(OR(F531="",G531=""),"",F531*G531)</f>
        <v/>
      </c>
      <c r="I531" s="15" t="n"/>
    </row>
    <row r="532">
      <c r="A532" s="15" t="n"/>
      <c r="D532" s="16" t="n"/>
      <c r="E532">
        <f>IF(D532="","",IFERROR(INDEX(Productos!$C$2:$C$501,MATCH(D532,Productos!$A$2:$A$501,0)),"Código no existe"))</f>
        <v/>
      </c>
      <c r="G532" s="17" t="n"/>
      <c r="H532" s="17">
        <f>IF(OR(F532="",G532=""),"",F532*G532)</f>
        <v/>
      </c>
      <c r="I532" s="15" t="n"/>
    </row>
    <row r="533">
      <c r="A533" s="15" t="n"/>
      <c r="D533" s="16" t="n"/>
      <c r="E533">
        <f>IF(D533="","",IFERROR(INDEX(Productos!$C$2:$C$501,MATCH(D533,Productos!$A$2:$A$501,0)),"Código no existe"))</f>
        <v/>
      </c>
      <c r="G533" s="17" t="n"/>
      <c r="H533" s="17">
        <f>IF(OR(F533="",G533=""),"",F533*G533)</f>
        <v/>
      </c>
      <c r="I533" s="15" t="n"/>
    </row>
    <row r="534">
      <c r="A534" s="15" t="n"/>
      <c r="D534" s="16" t="n"/>
      <c r="E534">
        <f>IF(D534="","",IFERROR(INDEX(Productos!$C$2:$C$501,MATCH(D534,Productos!$A$2:$A$501,0)),"Código no existe"))</f>
        <v/>
      </c>
      <c r="G534" s="17" t="n"/>
      <c r="H534" s="17">
        <f>IF(OR(F534="",G534=""),"",F534*G534)</f>
        <v/>
      </c>
      <c r="I534" s="15" t="n"/>
    </row>
    <row r="535">
      <c r="A535" s="15" t="n"/>
      <c r="D535" s="16" t="n"/>
      <c r="E535">
        <f>IF(D535="","",IFERROR(INDEX(Productos!$C$2:$C$501,MATCH(D535,Productos!$A$2:$A$501,0)),"Código no existe"))</f>
        <v/>
      </c>
      <c r="G535" s="17" t="n"/>
      <c r="H535" s="17">
        <f>IF(OR(F535="",G535=""),"",F535*G535)</f>
        <v/>
      </c>
      <c r="I535" s="15" t="n"/>
    </row>
    <row r="536">
      <c r="A536" s="15" t="n"/>
      <c r="D536" s="16" t="n"/>
      <c r="E536">
        <f>IF(D536="","",IFERROR(INDEX(Productos!$C$2:$C$501,MATCH(D536,Productos!$A$2:$A$501,0)),"Código no existe"))</f>
        <v/>
      </c>
      <c r="G536" s="17" t="n"/>
      <c r="H536" s="17">
        <f>IF(OR(F536="",G536=""),"",F536*G536)</f>
        <v/>
      </c>
      <c r="I536" s="15" t="n"/>
    </row>
    <row r="537">
      <c r="A537" s="15" t="n"/>
      <c r="D537" s="16" t="n"/>
      <c r="E537">
        <f>IF(D537="","",IFERROR(INDEX(Productos!$C$2:$C$501,MATCH(D537,Productos!$A$2:$A$501,0)),"Código no existe"))</f>
        <v/>
      </c>
      <c r="G537" s="17" t="n"/>
      <c r="H537" s="17">
        <f>IF(OR(F537="",G537=""),"",F537*G537)</f>
        <v/>
      </c>
      <c r="I537" s="15" t="n"/>
    </row>
    <row r="538">
      <c r="A538" s="15" t="n"/>
      <c r="D538" s="16" t="n"/>
      <c r="E538">
        <f>IF(D538="","",IFERROR(INDEX(Productos!$C$2:$C$501,MATCH(D538,Productos!$A$2:$A$501,0)),"Código no existe"))</f>
        <v/>
      </c>
      <c r="G538" s="17" t="n"/>
      <c r="H538" s="17">
        <f>IF(OR(F538="",G538=""),"",F538*G538)</f>
        <v/>
      </c>
      <c r="I538" s="15" t="n"/>
    </row>
    <row r="539">
      <c r="A539" s="15" t="n"/>
      <c r="D539" s="16" t="n"/>
      <c r="E539">
        <f>IF(D539="","",IFERROR(INDEX(Productos!$C$2:$C$501,MATCH(D539,Productos!$A$2:$A$501,0)),"Código no existe"))</f>
        <v/>
      </c>
      <c r="G539" s="17" t="n"/>
      <c r="H539" s="17">
        <f>IF(OR(F539="",G539=""),"",F539*G539)</f>
        <v/>
      </c>
      <c r="I539" s="15" t="n"/>
    </row>
    <row r="540">
      <c r="A540" s="15" t="n"/>
      <c r="D540" s="16" t="n"/>
      <c r="E540">
        <f>IF(D540="","",IFERROR(INDEX(Productos!$C$2:$C$501,MATCH(D540,Productos!$A$2:$A$501,0)),"Código no existe"))</f>
        <v/>
      </c>
      <c r="G540" s="17" t="n"/>
      <c r="H540" s="17">
        <f>IF(OR(F540="",G540=""),"",F540*G540)</f>
        <v/>
      </c>
      <c r="I540" s="15" t="n"/>
    </row>
    <row r="541">
      <c r="A541" s="15" t="n"/>
      <c r="D541" s="16" t="n"/>
      <c r="E541">
        <f>IF(D541="","",IFERROR(INDEX(Productos!$C$2:$C$501,MATCH(D541,Productos!$A$2:$A$501,0)),"Código no existe"))</f>
        <v/>
      </c>
      <c r="G541" s="17" t="n"/>
      <c r="H541" s="17">
        <f>IF(OR(F541="",G541=""),"",F541*G541)</f>
        <v/>
      </c>
      <c r="I541" s="15" t="n"/>
    </row>
    <row r="542">
      <c r="A542" s="15" t="n"/>
      <c r="D542" s="16" t="n"/>
      <c r="E542">
        <f>IF(D542="","",IFERROR(INDEX(Productos!$C$2:$C$501,MATCH(D542,Productos!$A$2:$A$501,0)),"Código no existe"))</f>
        <v/>
      </c>
      <c r="G542" s="17" t="n"/>
      <c r="H542" s="17">
        <f>IF(OR(F542="",G542=""),"",F542*G542)</f>
        <v/>
      </c>
      <c r="I542" s="15" t="n"/>
    </row>
    <row r="543">
      <c r="A543" s="15" t="n"/>
      <c r="D543" s="16" t="n"/>
      <c r="E543">
        <f>IF(D543="","",IFERROR(INDEX(Productos!$C$2:$C$501,MATCH(D543,Productos!$A$2:$A$501,0)),"Código no existe"))</f>
        <v/>
      </c>
      <c r="G543" s="17" t="n"/>
      <c r="H543" s="17">
        <f>IF(OR(F543="",G543=""),"",F543*G543)</f>
        <v/>
      </c>
      <c r="I543" s="15" t="n"/>
    </row>
    <row r="544">
      <c r="A544" s="15" t="n"/>
      <c r="D544" s="16" t="n"/>
      <c r="E544">
        <f>IF(D544="","",IFERROR(INDEX(Productos!$C$2:$C$501,MATCH(D544,Productos!$A$2:$A$501,0)),"Código no existe"))</f>
        <v/>
      </c>
      <c r="G544" s="17" t="n"/>
      <c r="H544" s="17">
        <f>IF(OR(F544="",G544=""),"",F544*G544)</f>
        <v/>
      </c>
      <c r="I544" s="15" t="n"/>
    </row>
    <row r="545">
      <c r="A545" s="15" t="n"/>
      <c r="D545" s="16" t="n"/>
      <c r="E545">
        <f>IF(D545="","",IFERROR(INDEX(Productos!$C$2:$C$501,MATCH(D545,Productos!$A$2:$A$501,0)),"Código no existe"))</f>
        <v/>
      </c>
      <c r="G545" s="17" t="n"/>
      <c r="H545" s="17">
        <f>IF(OR(F545="",G545=""),"",F545*G545)</f>
        <v/>
      </c>
      <c r="I545" s="15" t="n"/>
    </row>
    <row r="546">
      <c r="A546" s="15" t="n"/>
      <c r="D546" s="16" t="n"/>
      <c r="E546">
        <f>IF(D546="","",IFERROR(INDEX(Productos!$C$2:$C$501,MATCH(D546,Productos!$A$2:$A$501,0)),"Código no existe"))</f>
        <v/>
      </c>
      <c r="G546" s="17" t="n"/>
      <c r="H546" s="17">
        <f>IF(OR(F546="",G546=""),"",F546*G546)</f>
        <v/>
      </c>
      <c r="I546" s="15" t="n"/>
    </row>
    <row r="547">
      <c r="A547" s="15" t="n"/>
      <c r="D547" s="16" t="n"/>
      <c r="E547">
        <f>IF(D547="","",IFERROR(INDEX(Productos!$C$2:$C$501,MATCH(D547,Productos!$A$2:$A$501,0)),"Código no existe"))</f>
        <v/>
      </c>
      <c r="G547" s="17" t="n"/>
      <c r="H547" s="17">
        <f>IF(OR(F547="",G547=""),"",F547*G547)</f>
        <v/>
      </c>
      <c r="I547" s="15" t="n"/>
    </row>
    <row r="548">
      <c r="A548" s="15" t="n"/>
      <c r="D548" s="16" t="n"/>
      <c r="E548">
        <f>IF(D548="","",IFERROR(INDEX(Productos!$C$2:$C$501,MATCH(D548,Productos!$A$2:$A$501,0)),"Código no existe"))</f>
        <v/>
      </c>
      <c r="G548" s="17" t="n"/>
      <c r="H548" s="17">
        <f>IF(OR(F548="",G548=""),"",F548*G548)</f>
        <v/>
      </c>
      <c r="I548" s="15" t="n"/>
    </row>
    <row r="549">
      <c r="A549" s="15" t="n"/>
      <c r="D549" s="16" t="n"/>
      <c r="E549">
        <f>IF(D549="","",IFERROR(INDEX(Productos!$C$2:$C$501,MATCH(D549,Productos!$A$2:$A$501,0)),"Código no existe"))</f>
        <v/>
      </c>
      <c r="G549" s="17" t="n"/>
      <c r="H549" s="17">
        <f>IF(OR(F549="",G549=""),"",F549*G549)</f>
        <v/>
      </c>
      <c r="I549" s="15" t="n"/>
    </row>
    <row r="550">
      <c r="A550" s="15" t="n"/>
      <c r="D550" s="16" t="n"/>
      <c r="E550">
        <f>IF(D550="","",IFERROR(INDEX(Productos!$C$2:$C$501,MATCH(D550,Productos!$A$2:$A$501,0)),"Código no existe"))</f>
        <v/>
      </c>
      <c r="G550" s="17" t="n"/>
      <c r="H550" s="17">
        <f>IF(OR(F550="",G550=""),"",F550*G550)</f>
        <v/>
      </c>
      <c r="I550" s="15" t="n"/>
    </row>
    <row r="551">
      <c r="A551" s="15" t="n"/>
      <c r="D551" s="16" t="n"/>
      <c r="E551">
        <f>IF(D551="","",IFERROR(INDEX(Productos!$C$2:$C$501,MATCH(D551,Productos!$A$2:$A$501,0)),"Código no existe"))</f>
        <v/>
      </c>
      <c r="G551" s="17" t="n"/>
      <c r="H551" s="17">
        <f>IF(OR(F551="",G551=""),"",F551*G551)</f>
        <v/>
      </c>
      <c r="I551" s="15" t="n"/>
    </row>
    <row r="552">
      <c r="A552" s="15" t="n"/>
      <c r="D552" s="16" t="n"/>
      <c r="E552">
        <f>IF(D552="","",IFERROR(INDEX(Productos!$C$2:$C$501,MATCH(D552,Productos!$A$2:$A$501,0)),"Código no existe"))</f>
        <v/>
      </c>
      <c r="G552" s="17" t="n"/>
      <c r="H552" s="17">
        <f>IF(OR(F552="",G552=""),"",F552*G552)</f>
        <v/>
      </c>
      <c r="I552" s="15" t="n"/>
    </row>
    <row r="553">
      <c r="A553" s="15" t="n"/>
      <c r="D553" s="16" t="n"/>
      <c r="E553">
        <f>IF(D553="","",IFERROR(INDEX(Productos!$C$2:$C$501,MATCH(D553,Productos!$A$2:$A$501,0)),"Código no existe"))</f>
        <v/>
      </c>
      <c r="G553" s="17" t="n"/>
      <c r="H553" s="17">
        <f>IF(OR(F553="",G553=""),"",F553*G553)</f>
        <v/>
      </c>
      <c r="I553" s="15" t="n"/>
    </row>
    <row r="554">
      <c r="A554" s="15" t="n"/>
      <c r="D554" s="16" t="n"/>
      <c r="E554">
        <f>IF(D554="","",IFERROR(INDEX(Productos!$C$2:$C$501,MATCH(D554,Productos!$A$2:$A$501,0)),"Código no existe"))</f>
        <v/>
      </c>
      <c r="G554" s="17" t="n"/>
      <c r="H554" s="17">
        <f>IF(OR(F554="",G554=""),"",F554*G554)</f>
        <v/>
      </c>
      <c r="I554" s="15" t="n"/>
    </row>
    <row r="555">
      <c r="A555" s="15" t="n"/>
      <c r="D555" s="16" t="n"/>
      <c r="E555">
        <f>IF(D555="","",IFERROR(INDEX(Productos!$C$2:$C$501,MATCH(D555,Productos!$A$2:$A$501,0)),"Código no existe"))</f>
        <v/>
      </c>
      <c r="G555" s="17" t="n"/>
      <c r="H555" s="17">
        <f>IF(OR(F555="",G555=""),"",F555*G555)</f>
        <v/>
      </c>
      <c r="I555" s="15" t="n"/>
    </row>
    <row r="556">
      <c r="A556" s="15" t="n"/>
      <c r="D556" s="16" t="n"/>
      <c r="E556">
        <f>IF(D556="","",IFERROR(INDEX(Productos!$C$2:$C$501,MATCH(D556,Productos!$A$2:$A$501,0)),"Código no existe"))</f>
        <v/>
      </c>
      <c r="G556" s="17" t="n"/>
      <c r="H556" s="17">
        <f>IF(OR(F556="",G556=""),"",F556*G556)</f>
        <v/>
      </c>
      <c r="I556" s="15" t="n"/>
    </row>
    <row r="557">
      <c r="A557" s="15" t="n"/>
      <c r="D557" s="16" t="n"/>
      <c r="E557">
        <f>IF(D557="","",IFERROR(INDEX(Productos!$C$2:$C$501,MATCH(D557,Productos!$A$2:$A$501,0)),"Código no existe"))</f>
        <v/>
      </c>
      <c r="G557" s="17" t="n"/>
      <c r="H557" s="17">
        <f>IF(OR(F557="",G557=""),"",F557*G557)</f>
        <v/>
      </c>
      <c r="I557" s="15" t="n"/>
    </row>
    <row r="558">
      <c r="A558" s="15" t="n"/>
      <c r="D558" s="16" t="n"/>
      <c r="E558">
        <f>IF(D558="","",IFERROR(INDEX(Productos!$C$2:$C$501,MATCH(D558,Productos!$A$2:$A$501,0)),"Código no existe"))</f>
        <v/>
      </c>
      <c r="G558" s="17" t="n"/>
      <c r="H558" s="17">
        <f>IF(OR(F558="",G558=""),"",F558*G558)</f>
        <v/>
      </c>
      <c r="I558" s="15" t="n"/>
    </row>
    <row r="559">
      <c r="A559" s="15" t="n"/>
      <c r="D559" s="16" t="n"/>
      <c r="E559">
        <f>IF(D559="","",IFERROR(INDEX(Productos!$C$2:$C$501,MATCH(D559,Productos!$A$2:$A$501,0)),"Código no existe"))</f>
        <v/>
      </c>
      <c r="G559" s="17" t="n"/>
      <c r="H559" s="17">
        <f>IF(OR(F559="",G559=""),"",F559*G559)</f>
        <v/>
      </c>
      <c r="I559" s="15" t="n"/>
    </row>
    <row r="560">
      <c r="A560" s="15" t="n"/>
      <c r="D560" s="16" t="n"/>
      <c r="E560">
        <f>IF(D560="","",IFERROR(INDEX(Productos!$C$2:$C$501,MATCH(D560,Productos!$A$2:$A$501,0)),"Código no existe"))</f>
        <v/>
      </c>
      <c r="G560" s="17" t="n"/>
      <c r="H560" s="17">
        <f>IF(OR(F560="",G560=""),"",F560*G560)</f>
        <v/>
      </c>
      <c r="I560" s="15" t="n"/>
    </row>
    <row r="561">
      <c r="A561" s="15" t="n"/>
      <c r="D561" s="16" t="n"/>
      <c r="E561">
        <f>IF(D561="","",IFERROR(INDEX(Productos!$C$2:$C$501,MATCH(D561,Productos!$A$2:$A$501,0)),"Código no existe"))</f>
        <v/>
      </c>
      <c r="G561" s="17" t="n"/>
      <c r="H561" s="17">
        <f>IF(OR(F561="",G561=""),"",F561*G561)</f>
        <v/>
      </c>
      <c r="I561" s="15" t="n"/>
    </row>
    <row r="562">
      <c r="A562" s="15" t="n"/>
      <c r="D562" s="16" t="n"/>
      <c r="E562">
        <f>IF(D562="","",IFERROR(INDEX(Productos!$C$2:$C$501,MATCH(D562,Productos!$A$2:$A$501,0)),"Código no existe"))</f>
        <v/>
      </c>
      <c r="G562" s="17" t="n"/>
      <c r="H562" s="17">
        <f>IF(OR(F562="",G562=""),"",F562*G562)</f>
        <v/>
      </c>
      <c r="I562" s="15" t="n"/>
    </row>
    <row r="563">
      <c r="A563" s="15" t="n"/>
      <c r="D563" s="16" t="n"/>
      <c r="E563">
        <f>IF(D563="","",IFERROR(INDEX(Productos!$C$2:$C$501,MATCH(D563,Productos!$A$2:$A$501,0)),"Código no existe"))</f>
        <v/>
      </c>
      <c r="G563" s="17" t="n"/>
      <c r="H563" s="17">
        <f>IF(OR(F563="",G563=""),"",F563*G563)</f>
        <v/>
      </c>
      <c r="I563" s="15" t="n"/>
    </row>
    <row r="564">
      <c r="A564" s="15" t="n"/>
      <c r="D564" s="16" t="n"/>
      <c r="E564">
        <f>IF(D564="","",IFERROR(INDEX(Productos!$C$2:$C$501,MATCH(D564,Productos!$A$2:$A$501,0)),"Código no existe"))</f>
        <v/>
      </c>
      <c r="G564" s="17" t="n"/>
      <c r="H564" s="17">
        <f>IF(OR(F564="",G564=""),"",F564*G564)</f>
        <v/>
      </c>
      <c r="I564" s="15" t="n"/>
    </row>
    <row r="565">
      <c r="A565" s="15" t="n"/>
      <c r="D565" s="16" t="n"/>
      <c r="E565">
        <f>IF(D565="","",IFERROR(INDEX(Productos!$C$2:$C$501,MATCH(D565,Productos!$A$2:$A$501,0)),"Código no existe"))</f>
        <v/>
      </c>
      <c r="G565" s="17" t="n"/>
      <c r="H565" s="17">
        <f>IF(OR(F565="",G565=""),"",F565*G565)</f>
        <v/>
      </c>
      <c r="I565" s="15" t="n"/>
    </row>
    <row r="566">
      <c r="A566" s="15" t="n"/>
      <c r="D566" s="16" t="n"/>
      <c r="E566">
        <f>IF(D566="","",IFERROR(INDEX(Productos!$C$2:$C$501,MATCH(D566,Productos!$A$2:$A$501,0)),"Código no existe"))</f>
        <v/>
      </c>
      <c r="G566" s="17" t="n"/>
      <c r="H566" s="17">
        <f>IF(OR(F566="",G566=""),"",F566*G566)</f>
        <v/>
      </c>
      <c r="I566" s="15" t="n"/>
    </row>
    <row r="567">
      <c r="A567" s="15" t="n"/>
      <c r="D567" s="16" t="n"/>
      <c r="E567">
        <f>IF(D567="","",IFERROR(INDEX(Productos!$C$2:$C$501,MATCH(D567,Productos!$A$2:$A$501,0)),"Código no existe"))</f>
        <v/>
      </c>
      <c r="G567" s="17" t="n"/>
      <c r="H567" s="17">
        <f>IF(OR(F567="",G567=""),"",F567*G567)</f>
        <v/>
      </c>
      <c r="I567" s="15" t="n"/>
    </row>
    <row r="568">
      <c r="A568" s="15" t="n"/>
      <c r="D568" s="16" t="n"/>
      <c r="E568">
        <f>IF(D568="","",IFERROR(INDEX(Productos!$C$2:$C$501,MATCH(D568,Productos!$A$2:$A$501,0)),"Código no existe"))</f>
        <v/>
      </c>
      <c r="G568" s="17" t="n"/>
      <c r="H568" s="17">
        <f>IF(OR(F568="",G568=""),"",F568*G568)</f>
        <v/>
      </c>
      <c r="I568" s="15" t="n"/>
    </row>
    <row r="569">
      <c r="A569" s="15" t="n"/>
      <c r="D569" s="16" t="n"/>
      <c r="E569">
        <f>IF(D569="","",IFERROR(INDEX(Productos!$C$2:$C$501,MATCH(D569,Productos!$A$2:$A$501,0)),"Código no existe"))</f>
        <v/>
      </c>
      <c r="G569" s="17" t="n"/>
      <c r="H569" s="17">
        <f>IF(OR(F569="",G569=""),"",F569*G569)</f>
        <v/>
      </c>
      <c r="I569" s="15" t="n"/>
    </row>
    <row r="570">
      <c r="A570" s="15" t="n"/>
      <c r="D570" s="16" t="n"/>
      <c r="E570">
        <f>IF(D570="","",IFERROR(INDEX(Productos!$C$2:$C$501,MATCH(D570,Productos!$A$2:$A$501,0)),"Código no existe"))</f>
        <v/>
      </c>
      <c r="G570" s="17" t="n"/>
      <c r="H570" s="17">
        <f>IF(OR(F570="",G570=""),"",F570*G570)</f>
        <v/>
      </c>
      <c r="I570" s="15" t="n"/>
    </row>
    <row r="571">
      <c r="A571" s="15" t="n"/>
      <c r="D571" s="16" t="n"/>
      <c r="E571">
        <f>IF(D571="","",IFERROR(INDEX(Productos!$C$2:$C$501,MATCH(D571,Productos!$A$2:$A$501,0)),"Código no existe"))</f>
        <v/>
      </c>
      <c r="G571" s="17" t="n"/>
      <c r="H571" s="17">
        <f>IF(OR(F571="",G571=""),"",F571*G571)</f>
        <v/>
      </c>
      <c r="I571" s="15" t="n"/>
    </row>
    <row r="572">
      <c r="A572" s="15" t="n"/>
      <c r="D572" s="16" t="n"/>
      <c r="E572">
        <f>IF(D572="","",IFERROR(INDEX(Productos!$C$2:$C$501,MATCH(D572,Productos!$A$2:$A$501,0)),"Código no existe"))</f>
        <v/>
      </c>
      <c r="G572" s="17" t="n"/>
      <c r="H572" s="17">
        <f>IF(OR(F572="",G572=""),"",F572*G572)</f>
        <v/>
      </c>
      <c r="I572" s="15" t="n"/>
    </row>
    <row r="573">
      <c r="A573" s="15" t="n"/>
      <c r="D573" s="16" t="n"/>
      <c r="E573">
        <f>IF(D573="","",IFERROR(INDEX(Productos!$C$2:$C$501,MATCH(D573,Productos!$A$2:$A$501,0)),"Código no existe"))</f>
        <v/>
      </c>
      <c r="G573" s="17" t="n"/>
      <c r="H573" s="17">
        <f>IF(OR(F573="",G573=""),"",F573*G573)</f>
        <v/>
      </c>
      <c r="I573" s="15" t="n"/>
    </row>
    <row r="574">
      <c r="A574" s="15" t="n"/>
      <c r="D574" s="16" t="n"/>
      <c r="E574">
        <f>IF(D574="","",IFERROR(INDEX(Productos!$C$2:$C$501,MATCH(D574,Productos!$A$2:$A$501,0)),"Código no existe"))</f>
        <v/>
      </c>
      <c r="G574" s="17" t="n"/>
      <c r="H574" s="17">
        <f>IF(OR(F574="",G574=""),"",F574*G574)</f>
        <v/>
      </c>
      <c r="I574" s="15" t="n"/>
    </row>
    <row r="575">
      <c r="A575" s="15" t="n"/>
      <c r="D575" s="16" t="n"/>
      <c r="E575">
        <f>IF(D575="","",IFERROR(INDEX(Productos!$C$2:$C$501,MATCH(D575,Productos!$A$2:$A$501,0)),"Código no existe"))</f>
        <v/>
      </c>
      <c r="G575" s="17" t="n"/>
      <c r="H575" s="17">
        <f>IF(OR(F575="",G575=""),"",F575*G575)</f>
        <v/>
      </c>
      <c r="I575" s="15" t="n"/>
    </row>
    <row r="576">
      <c r="A576" s="15" t="n"/>
      <c r="D576" s="16" t="n"/>
      <c r="E576">
        <f>IF(D576="","",IFERROR(INDEX(Productos!$C$2:$C$501,MATCH(D576,Productos!$A$2:$A$501,0)),"Código no existe"))</f>
        <v/>
      </c>
      <c r="G576" s="17" t="n"/>
      <c r="H576" s="17">
        <f>IF(OR(F576="",G576=""),"",F576*G576)</f>
        <v/>
      </c>
      <c r="I576" s="15" t="n"/>
    </row>
    <row r="577">
      <c r="A577" s="15" t="n"/>
      <c r="D577" s="16" t="n"/>
      <c r="E577">
        <f>IF(D577="","",IFERROR(INDEX(Productos!$C$2:$C$501,MATCH(D577,Productos!$A$2:$A$501,0)),"Código no existe"))</f>
        <v/>
      </c>
      <c r="G577" s="17" t="n"/>
      <c r="H577" s="17">
        <f>IF(OR(F577="",G577=""),"",F577*G577)</f>
        <v/>
      </c>
      <c r="I577" s="15" t="n"/>
    </row>
    <row r="578">
      <c r="A578" s="15" t="n"/>
      <c r="D578" s="16" t="n"/>
      <c r="E578">
        <f>IF(D578="","",IFERROR(INDEX(Productos!$C$2:$C$501,MATCH(D578,Productos!$A$2:$A$501,0)),"Código no existe"))</f>
        <v/>
      </c>
      <c r="G578" s="17" t="n"/>
      <c r="H578" s="17">
        <f>IF(OR(F578="",G578=""),"",F578*G578)</f>
        <v/>
      </c>
      <c r="I578" s="15" t="n"/>
    </row>
    <row r="579">
      <c r="A579" s="15" t="n"/>
      <c r="D579" s="16" t="n"/>
      <c r="E579">
        <f>IF(D579="","",IFERROR(INDEX(Productos!$C$2:$C$501,MATCH(D579,Productos!$A$2:$A$501,0)),"Código no existe"))</f>
        <v/>
      </c>
      <c r="G579" s="17" t="n"/>
      <c r="H579" s="17">
        <f>IF(OR(F579="",G579=""),"",F579*G579)</f>
        <v/>
      </c>
      <c r="I579" s="15" t="n"/>
    </row>
    <row r="580">
      <c r="A580" s="15" t="n"/>
      <c r="D580" s="16" t="n"/>
      <c r="E580">
        <f>IF(D580="","",IFERROR(INDEX(Productos!$C$2:$C$501,MATCH(D580,Productos!$A$2:$A$501,0)),"Código no existe"))</f>
        <v/>
      </c>
      <c r="G580" s="17" t="n"/>
      <c r="H580" s="17">
        <f>IF(OR(F580="",G580=""),"",F580*G580)</f>
        <v/>
      </c>
      <c r="I580" s="15" t="n"/>
    </row>
    <row r="581">
      <c r="A581" s="15" t="n"/>
      <c r="D581" s="16" t="n"/>
      <c r="E581">
        <f>IF(D581="","",IFERROR(INDEX(Productos!$C$2:$C$501,MATCH(D581,Productos!$A$2:$A$501,0)),"Código no existe"))</f>
        <v/>
      </c>
      <c r="G581" s="17" t="n"/>
      <c r="H581" s="17">
        <f>IF(OR(F581="",G581=""),"",F581*G581)</f>
        <v/>
      </c>
      <c r="I581" s="15" t="n"/>
    </row>
    <row r="582">
      <c r="A582" s="15" t="n"/>
      <c r="D582" s="16" t="n"/>
      <c r="E582">
        <f>IF(D582="","",IFERROR(INDEX(Productos!$C$2:$C$501,MATCH(D582,Productos!$A$2:$A$501,0)),"Código no existe"))</f>
        <v/>
      </c>
      <c r="G582" s="17" t="n"/>
      <c r="H582" s="17">
        <f>IF(OR(F582="",G582=""),"",F582*G582)</f>
        <v/>
      </c>
      <c r="I582" s="15" t="n"/>
    </row>
    <row r="583">
      <c r="A583" s="15" t="n"/>
      <c r="D583" s="16" t="n"/>
      <c r="E583">
        <f>IF(D583="","",IFERROR(INDEX(Productos!$C$2:$C$501,MATCH(D583,Productos!$A$2:$A$501,0)),"Código no existe"))</f>
        <v/>
      </c>
      <c r="G583" s="17" t="n"/>
      <c r="H583" s="17">
        <f>IF(OR(F583="",G583=""),"",F583*G583)</f>
        <v/>
      </c>
      <c r="I583" s="15" t="n"/>
    </row>
    <row r="584">
      <c r="A584" s="15" t="n"/>
      <c r="D584" s="16" t="n"/>
      <c r="E584">
        <f>IF(D584="","",IFERROR(INDEX(Productos!$C$2:$C$501,MATCH(D584,Productos!$A$2:$A$501,0)),"Código no existe"))</f>
        <v/>
      </c>
      <c r="G584" s="17" t="n"/>
      <c r="H584" s="17">
        <f>IF(OR(F584="",G584=""),"",F584*G584)</f>
        <v/>
      </c>
      <c r="I584" s="15" t="n"/>
    </row>
    <row r="585">
      <c r="A585" s="15" t="n"/>
      <c r="D585" s="16" t="n"/>
      <c r="E585">
        <f>IF(D585="","",IFERROR(INDEX(Productos!$C$2:$C$501,MATCH(D585,Productos!$A$2:$A$501,0)),"Código no existe"))</f>
        <v/>
      </c>
      <c r="G585" s="17" t="n"/>
      <c r="H585" s="17">
        <f>IF(OR(F585="",G585=""),"",F585*G585)</f>
        <v/>
      </c>
      <c r="I585" s="15" t="n"/>
    </row>
    <row r="586">
      <c r="A586" s="15" t="n"/>
      <c r="D586" s="16" t="n"/>
      <c r="E586">
        <f>IF(D586="","",IFERROR(INDEX(Productos!$C$2:$C$501,MATCH(D586,Productos!$A$2:$A$501,0)),"Código no existe"))</f>
        <v/>
      </c>
      <c r="G586" s="17" t="n"/>
      <c r="H586" s="17">
        <f>IF(OR(F586="",G586=""),"",F586*G586)</f>
        <v/>
      </c>
      <c r="I586" s="15" t="n"/>
    </row>
    <row r="587">
      <c r="A587" s="15" t="n"/>
      <c r="D587" s="16" t="n"/>
      <c r="E587">
        <f>IF(D587="","",IFERROR(INDEX(Productos!$C$2:$C$501,MATCH(D587,Productos!$A$2:$A$501,0)),"Código no existe"))</f>
        <v/>
      </c>
      <c r="G587" s="17" t="n"/>
      <c r="H587" s="17">
        <f>IF(OR(F587="",G587=""),"",F587*G587)</f>
        <v/>
      </c>
      <c r="I587" s="15" t="n"/>
    </row>
    <row r="588">
      <c r="A588" s="15" t="n"/>
      <c r="D588" s="16" t="n"/>
      <c r="E588">
        <f>IF(D588="","",IFERROR(INDEX(Productos!$C$2:$C$501,MATCH(D588,Productos!$A$2:$A$501,0)),"Código no existe"))</f>
        <v/>
      </c>
      <c r="G588" s="17" t="n"/>
      <c r="H588" s="17">
        <f>IF(OR(F588="",G588=""),"",F588*G588)</f>
        <v/>
      </c>
      <c r="I588" s="15" t="n"/>
    </row>
    <row r="589">
      <c r="A589" s="15" t="n"/>
      <c r="D589" s="16" t="n"/>
      <c r="E589">
        <f>IF(D589="","",IFERROR(INDEX(Productos!$C$2:$C$501,MATCH(D589,Productos!$A$2:$A$501,0)),"Código no existe"))</f>
        <v/>
      </c>
      <c r="G589" s="17" t="n"/>
      <c r="H589" s="17">
        <f>IF(OR(F589="",G589=""),"",F589*G589)</f>
        <v/>
      </c>
      <c r="I589" s="15" t="n"/>
    </row>
    <row r="590">
      <c r="A590" s="15" t="n"/>
      <c r="D590" s="16" t="n"/>
      <c r="E590">
        <f>IF(D590="","",IFERROR(INDEX(Productos!$C$2:$C$501,MATCH(D590,Productos!$A$2:$A$501,0)),"Código no existe"))</f>
        <v/>
      </c>
      <c r="G590" s="17" t="n"/>
      <c r="H590" s="17">
        <f>IF(OR(F590="",G590=""),"",F590*G590)</f>
        <v/>
      </c>
      <c r="I590" s="15" t="n"/>
    </row>
    <row r="591">
      <c r="A591" s="15" t="n"/>
      <c r="D591" s="16" t="n"/>
      <c r="E591">
        <f>IF(D591="","",IFERROR(INDEX(Productos!$C$2:$C$501,MATCH(D591,Productos!$A$2:$A$501,0)),"Código no existe"))</f>
        <v/>
      </c>
      <c r="G591" s="17" t="n"/>
      <c r="H591" s="17">
        <f>IF(OR(F591="",G591=""),"",F591*G591)</f>
        <v/>
      </c>
      <c r="I591" s="15" t="n"/>
    </row>
    <row r="592">
      <c r="A592" s="15" t="n"/>
      <c r="D592" s="16" t="n"/>
      <c r="E592">
        <f>IF(D592="","",IFERROR(INDEX(Productos!$C$2:$C$501,MATCH(D592,Productos!$A$2:$A$501,0)),"Código no existe"))</f>
        <v/>
      </c>
      <c r="G592" s="17" t="n"/>
      <c r="H592" s="17">
        <f>IF(OR(F592="",G592=""),"",F592*G592)</f>
        <v/>
      </c>
      <c r="I592" s="15" t="n"/>
    </row>
    <row r="593">
      <c r="A593" s="15" t="n"/>
      <c r="D593" s="16" t="n"/>
      <c r="E593">
        <f>IF(D593="","",IFERROR(INDEX(Productos!$C$2:$C$501,MATCH(D593,Productos!$A$2:$A$501,0)),"Código no existe"))</f>
        <v/>
      </c>
      <c r="G593" s="17" t="n"/>
      <c r="H593" s="17">
        <f>IF(OR(F593="",G593=""),"",F593*G593)</f>
        <v/>
      </c>
      <c r="I593" s="15" t="n"/>
    </row>
    <row r="594">
      <c r="A594" s="15" t="n"/>
      <c r="D594" s="16" t="n"/>
      <c r="E594">
        <f>IF(D594="","",IFERROR(INDEX(Productos!$C$2:$C$501,MATCH(D594,Productos!$A$2:$A$501,0)),"Código no existe"))</f>
        <v/>
      </c>
      <c r="G594" s="17" t="n"/>
      <c r="H594" s="17">
        <f>IF(OR(F594="",G594=""),"",F594*G594)</f>
        <v/>
      </c>
      <c r="I594" s="15" t="n"/>
    </row>
    <row r="595">
      <c r="A595" s="15" t="n"/>
      <c r="D595" s="16" t="n"/>
      <c r="E595">
        <f>IF(D595="","",IFERROR(INDEX(Productos!$C$2:$C$501,MATCH(D595,Productos!$A$2:$A$501,0)),"Código no existe"))</f>
        <v/>
      </c>
      <c r="G595" s="17" t="n"/>
      <c r="H595" s="17">
        <f>IF(OR(F595="",G595=""),"",F595*G595)</f>
        <v/>
      </c>
      <c r="I595" s="15" t="n"/>
    </row>
    <row r="596">
      <c r="A596" s="15" t="n"/>
      <c r="D596" s="16" t="n"/>
      <c r="E596">
        <f>IF(D596="","",IFERROR(INDEX(Productos!$C$2:$C$501,MATCH(D596,Productos!$A$2:$A$501,0)),"Código no existe"))</f>
        <v/>
      </c>
      <c r="G596" s="17" t="n"/>
      <c r="H596" s="17">
        <f>IF(OR(F596="",G596=""),"",F596*G596)</f>
        <v/>
      </c>
      <c r="I596" s="15" t="n"/>
    </row>
    <row r="597">
      <c r="A597" s="15" t="n"/>
      <c r="D597" s="16" t="n"/>
      <c r="E597">
        <f>IF(D597="","",IFERROR(INDEX(Productos!$C$2:$C$501,MATCH(D597,Productos!$A$2:$A$501,0)),"Código no existe"))</f>
        <v/>
      </c>
      <c r="G597" s="17" t="n"/>
      <c r="H597" s="17">
        <f>IF(OR(F597="",G597=""),"",F597*G597)</f>
        <v/>
      </c>
      <c r="I597" s="15" t="n"/>
    </row>
    <row r="598">
      <c r="A598" s="15" t="n"/>
      <c r="D598" s="16" t="n"/>
      <c r="E598">
        <f>IF(D598="","",IFERROR(INDEX(Productos!$C$2:$C$501,MATCH(D598,Productos!$A$2:$A$501,0)),"Código no existe"))</f>
        <v/>
      </c>
      <c r="G598" s="17" t="n"/>
      <c r="H598" s="17">
        <f>IF(OR(F598="",G598=""),"",F598*G598)</f>
        <v/>
      </c>
      <c r="I598" s="15" t="n"/>
    </row>
    <row r="599">
      <c r="A599" s="15" t="n"/>
      <c r="D599" s="16" t="n"/>
      <c r="E599">
        <f>IF(D599="","",IFERROR(INDEX(Productos!$C$2:$C$501,MATCH(D599,Productos!$A$2:$A$501,0)),"Código no existe"))</f>
        <v/>
      </c>
      <c r="G599" s="17" t="n"/>
      <c r="H599" s="17">
        <f>IF(OR(F599="",G599=""),"",F599*G599)</f>
        <v/>
      </c>
      <c r="I599" s="15" t="n"/>
    </row>
    <row r="600">
      <c r="A600" s="15" t="n"/>
      <c r="D600" s="16" t="n"/>
      <c r="E600">
        <f>IF(D600="","",IFERROR(INDEX(Productos!$C$2:$C$501,MATCH(D600,Productos!$A$2:$A$501,0)),"Código no existe"))</f>
        <v/>
      </c>
      <c r="G600" s="17" t="n"/>
      <c r="H600" s="17">
        <f>IF(OR(F600="",G600=""),"",F600*G600)</f>
        <v/>
      </c>
      <c r="I600" s="15" t="n"/>
    </row>
    <row r="601">
      <c r="A601" s="15" t="n"/>
      <c r="D601" s="16" t="n"/>
      <c r="E601">
        <f>IF(D601="","",IFERROR(INDEX(Productos!$C$2:$C$501,MATCH(D601,Productos!$A$2:$A$501,0)),"Código no existe"))</f>
        <v/>
      </c>
      <c r="G601" s="17" t="n"/>
      <c r="H601" s="17">
        <f>IF(OR(F601="",G601=""),"",F601*G601)</f>
        <v/>
      </c>
      <c r="I601" s="15" t="n"/>
    </row>
    <row r="602">
      <c r="A602" s="15" t="n"/>
      <c r="D602" s="16" t="n"/>
      <c r="E602">
        <f>IF(D602="","",IFERROR(INDEX(Productos!$C$2:$C$501,MATCH(D602,Productos!$A$2:$A$501,0)),"Código no existe"))</f>
        <v/>
      </c>
      <c r="G602" s="17" t="n"/>
      <c r="H602" s="17">
        <f>IF(OR(F602="",G602=""),"",F602*G602)</f>
        <v/>
      </c>
      <c r="I602" s="15" t="n"/>
    </row>
    <row r="603">
      <c r="A603" s="15" t="n"/>
      <c r="D603" s="16" t="n"/>
      <c r="E603">
        <f>IF(D603="","",IFERROR(INDEX(Productos!$C$2:$C$501,MATCH(D603,Productos!$A$2:$A$501,0)),"Código no existe"))</f>
        <v/>
      </c>
      <c r="G603" s="17" t="n"/>
      <c r="H603" s="17">
        <f>IF(OR(F603="",G603=""),"",F603*G603)</f>
        <v/>
      </c>
      <c r="I603" s="15" t="n"/>
    </row>
    <row r="604">
      <c r="A604" s="15" t="n"/>
      <c r="D604" s="16" t="n"/>
      <c r="E604">
        <f>IF(D604="","",IFERROR(INDEX(Productos!$C$2:$C$501,MATCH(D604,Productos!$A$2:$A$501,0)),"Código no existe"))</f>
        <v/>
      </c>
      <c r="G604" s="17" t="n"/>
      <c r="H604" s="17">
        <f>IF(OR(F604="",G604=""),"",F604*G604)</f>
        <v/>
      </c>
      <c r="I604" s="15" t="n"/>
    </row>
    <row r="605">
      <c r="A605" s="15" t="n"/>
      <c r="D605" s="16" t="n"/>
      <c r="E605">
        <f>IF(D605="","",IFERROR(INDEX(Productos!$C$2:$C$501,MATCH(D605,Productos!$A$2:$A$501,0)),"Código no existe"))</f>
        <v/>
      </c>
      <c r="G605" s="17" t="n"/>
      <c r="H605" s="17">
        <f>IF(OR(F605="",G605=""),"",F605*G605)</f>
        <v/>
      </c>
      <c r="I605" s="15" t="n"/>
    </row>
    <row r="606">
      <c r="A606" s="15" t="n"/>
      <c r="D606" s="16" t="n"/>
      <c r="E606">
        <f>IF(D606="","",IFERROR(INDEX(Productos!$C$2:$C$501,MATCH(D606,Productos!$A$2:$A$501,0)),"Código no existe"))</f>
        <v/>
      </c>
      <c r="G606" s="17" t="n"/>
      <c r="H606" s="17">
        <f>IF(OR(F606="",G606=""),"",F606*G606)</f>
        <v/>
      </c>
      <c r="I606" s="15" t="n"/>
    </row>
    <row r="607">
      <c r="A607" s="15" t="n"/>
      <c r="D607" s="16" t="n"/>
      <c r="E607">
        <f>IF(D607="","",IFERROR(INDEX(Productos!$C$2:$C$501,MATCH(D607,Productos!$A$2:$A$501,0)),"Código no existe"))</f>
        <v/>
      </c>
      <c r="G607" s="17" t="n"/>
      <c r="H607" s="17">
        <f>IF(OR(F607="",G607=""),"",F607*G607)</f>
        <v/>
      </c>
      <c r="I607" s="15" t="n"/>
    </row>
    <row r="608">
      <c r="A608" s="15" t="n"/>
      <c r="D608" s="16" t="n"/>
      <c r="E608">
        <f>IF(D608="","",IFERROR(INDEX(Productos!$C$2:$C$501,MATCH(D608,Productos!$A$2:$A$501,0)),"Código no existe"))</f>
        <v/>
      </c>
      <c r="G608" s="17" t="n"/>
      <c r="H608" s="17">
        <f>IF(OR(F608="",G608=""),"",F608*G608)</f>
        <v/>
      </c>
      <c r="I608" s="15" t="n"/>
    </row>
    <row r="609">
      <c r="A609" s="15" t="n"/>
      <c r="D609" s="16" t="n"/>
      <c r="E609">
        <f>IF(D609="","",IFERROR(INDEX(Productos!$C$2:$C$501,MATCH(D609,Productos!$A$2:$A$501,0)),"Código no existe"))</f>
        <v/>
      </c>
      <c r="G609" s="17" t="n"/>
      <c r="H609" s="17">
        <f>IF(OR(F609="",G609=""),"",F609*G609)</f>
        <v/>
      </c>
      <c r="I609" s="15" t="n"/>
    </row>
    <row r="610">
      <c r="A610" s="15" t="n"/>
      <c r="D610" s="16" t="n"/>
      <c r="E610">
        <f>IF(D610="","",IFERROR(INDEX(Productos!$C$2:$C$501,MATCH(D610,Productos!$A$2:$A$501,0)),"Código no existe"))</f>
        <v/>
      </c>
      <c r="G610" s="17" t="n"/>
      <c r="H610" s="17">
        <f>IF(OR(F610="",G610=""),"",F610*G610)</f>
        <v/>
      </c>
      <c r="I610" s="15" t="n"/>
    </row>
    <row r="611">
      <c r="A611" s="15" t="n"/>
      <c r="D611" s="16" t="n"/>
      <c r="E611">
        <f>IF(D611="","",IFERROR(INDEX(Productos!$C$2:$C$501,MATCH(D611,Productos!$A$2:$A$501,0)),"Código no existe"))</f>
        <v/>
      </c>
      <c r="G611" s="17" t="n"/>
      <c r="H611" s="17">
        <f>IF(OR(F611="",G611=""),"",F611*G611)</f>
        <v/>
      </c>
      <c r="I611" s="15" t="n"/>
    </row>
    <row r="612">
      <c r="A612" s="15" t="n"/>
      <c r="D612" s="16" t="n"/>
      <c r="E612">
        <f>IF(D612="","",IFERROR(INDEX(Productos!$C$2:$C$501,MATCH(D612,Productos!$A$2:$A$501,0)),"Código no existe"))</f>
        <v/>
      </c>
      <c r="G612" s="17" t="n"/>
      <c r="H612" s="17">
        <f>IF(OR(F612="",G612=""),"",F612*G612)</f>
        <v/>
      </c>
      <c r="I612" s="15" t="n"/>
    </row>
    <row r="613">
      <c r="A613" s="15" t="n"/>
      <c r="D613" s="16" t="n"/>
      <c r="E613">
        <f>IF(D613="","",IFERROR(INDEX(Productos!$C$2:$C$501,MATCH(D613,Productos!$A$2:$A$501,0)),"Código no existe"))</f>
        <v/>
      </c>
      <c r="G613" s="17" t="n"/>
      <c r="H613" s="17">
        <f>IF(OR(F613="",G613=""),"",F613*G613)</f>
        <v/>
      </c>
      <c r="I613" s="15" t="n"/>
    </row>
    <row r="614">
      <c r="A614" s="15" t="n"/>
      <c r="D614" s="16" t="n"/>
      <c r="E614">
        <f>IF(D614="","",IFERROR(INDEX(Productos!$C$2:$C$501,MATCH(D614,Productos!$A$2:$A$501,0)),"Código no existe"))</f>
        <v/>
      </c>
      <c r="G614" s="17" t="n"/>
      <c r="H614" s="17">
        <f>IF(OR(F614="",G614=""),"",F614*G614)</f>
        <v/>
      </c>
      <c r="I614" s="15" t="n"/>
    </row>
    <row r="615">
      <c r="A615" s="15" t="n"/>
      <c r="D615" s="16" t="n"/>
      <c r="E615">
        <f>IF(D615="","",IFERROR(INDEX(Productos!$C$2:$C$501,MATCH(D615,Productos!$A$2:$A$501,0)),"Código no existe"))</f>
        <v/>
      </c>
      <c r="G615" s="17" t="n"/>
      <c r="H615" s="17">
        <f>IF(OR(F615="",G615=""),"",F615*G615)</f>
        <v/>
      </c>
      <c r="I615" s="15" t="n"/>
    </row>
    <row r="616">
      <c r="A616" s="15" t="n"/>
      <c r="D616" s="16" t="n"/>
      <c r="E616">
        <f>IF(D616="","",IFERROR(INDEX(Productos!$C$2:$C$501,MATCH(D616,Productos!$A$2:$A$501,0)),"Código no existe"))</f>
        <v/>
      </c>
      <c r="G616" s="17" t="n"/>
      <c r="H616" s="17">
        <f>IF(OR(F616="",G616=""),"",F616*G616)</f>
        <v/>
      </c>
      <c r="I616" s="15" t="n"/>
    </row>
    <row r="617">
      <c r="A617" s="15" t="n"/>
      <c r="D617" s="16" t="n"/>
      <c r="E617">
        <f>IF(D617="","",IFERROR(INDEX(Productos!$C$2:$C$501,MATCH(D617,Productos!$A$2:$A$501,0)),"Código no existe"))</f>
        <v/>
      </c>
      <c r="G617" s="17" t="n"/>
      <c r="H617" s="17">
        <f>IF(OR(F617="",G617=""),"",F617*G617)</f>
        <v/>
      </c>
      <c r="I617" s="15" t="n"/>
    </row>
    <row r="618">
      <c r="A618" s="15" t="n"/>
      <c r="D618" s="16" t="n"/>
      <c r="E618">
        <f>IF(D618="","",IFERROR(INDEX(Productos!$C$2:$C$501,MATCH(D618,Productos!$A$2:$A$501,0)),"Código no existe"))</f>
        <v/>
      </c>
      <c r="G618" s="17" t="n"/>
      <c r="H618" s="17">
        <f>IF(OR(F618="",G618=""),"",F618*G618)</f>
        <v/>
      </c>
      <c r="I618" s="15" t="n"/>
    </row>
    <row r="619">
      <c r="A619" s="15" t="n"/>
      <c r="D619" s="16" t="n"/>
      <c r="E619">
        <f>IF(D619="","",IFERROR(INDEX(Productos!$C$2:$C$501,MATCH(D619,Productos!$A$2:$A$501,0)),"Código no existe"))</f>
        <v/>
      </c>
      <c r="G619" s="17" t="n"/>
      <c r="H619" s="17">
        <f>IF(OR(F619="",G619=""),"",F619*G619)</f>
        <v/>
      </c>
      <c r="I619" s="15" t="n"/>
    </row>
    <row r="620">
      <c r="A620" s="15" t="n"/>
      <c r="D620" s="16" t="n"/>
      <c r="E620">
        <f>IF(D620="","",IFERROR(INDEX(Productos!$C$2:$C$501,MATCH(D620,Productos!$A$2:$A$501,0)),"Código no existe"))</f>
        <v/>
      </c>
      <c r="G620" s="17" t="n"/>
      <c r="H620" s="17">
        <f>IF(OR(F620="",G620=""),"",F620*G620)</f>
        <v/>
      </c>
      <c r="I620" s="15" t="n"/>
    </row>
    <row r="621">
      <c r="A621" s="15" t="n"/>
      <c r="D621" s="16" t="n"/>
      <c r="E621">
        <f>IF(D621="","",IFERROR(INDEX(Productos!$C$2:$C$501,MATCH(D621,Productos!$A$2:$A$501,0)),"Código no existe"))</f>
        <v/>
      </c>
      <c r="G621" s="17" t="n"/>
      <c r="H621" s="17">
        <f>IF(OR(F621="",G621=""),"",F621*G621)</f>
        <v/>
      </c>
      <c r="I621" s="15" t="n"/>
    </row>
    <row r="622">
      <c r="A622" s="15" t="n"/>
      <c r="D622" s="16" t="n"/>
      <c r="E622">
        <f>IF(D622="","",IFERROR(INDEX(Productos!$C$2:$C$501,MATCH(D622,Productos!$A$2:$A$501,0)),"Código no existe"))</f>
        <v/>
      </c>
      <c r="G622" s="17" t="n"/>
      <c r="H622" s="17">
        <f>IF(OR(F622="",G622=""),"",F622*G622)</f>
        <v/>
      </c>
      <c r="I622" s="15" t="n"/>
    </row>
    <row r="623">
      <c r="A623" s="15" t="n"/>
      <c r="D623" s="16" t="n"/>
      <c r="E623">
        <f>IF(D623="","",IFERROR(INDEX(Productos!$C$2:$C$501,MATCH(D623,Productos!$A$2:$A$501,0)),"Código no existe"))</f>
        <v/>
      </c>
      <c r="G623" s="17" t="n"/>
      <c r="H623" s="17">
        <f>IF(OR(F623="",G623=""),"",F623*G623)</f>
        <v/>
      </c>
      <c r="I623" s="15" t="n"/>
    </row>
    <row r="624">
      <c r="A624" s="15" t="n"/>
      <c r="D624" s="16" t="n"/>
      <c r="E624">
        <f>IF(D624="","",IFERROR(INDEX(Productos!$C$2:$C$501,MATCH(D624,Productos!$A$2:$A$501,0)),"Código no existe"))</f>
        <v/>
      </c>
      <c r="G624" s="17" t="n"/>
      <c r="H624" s="17">
        <f>IF(OR(F624="",G624=""),"",F624*G624)</f>
        <v/>
      </c>
      <c r="I624" s="15" t="n"/>
    </row>
    <row r="625">
      <c r="A625" s="15" t="n"/>
      <c r="D625" s="16" t="n"/>
      <c r="E625">
        <f>IF(D625="","",IFERROR(INDEX(Productos!$C$2:$C$501,MATCH(D625,Productos!$A$2:$A$501,0)),"Código no existe"))</f>
        <v/>
      </c>
      <c r="G625" s="17" t="n"/>
      <c r="H625" s="17">
        <f>IF(OR(F625="",G625=""),"",F625*G625)</f>
        <v/>
      </c>
      <c r="I625" s="15" t="n"/>
    </row>
    <row r="626">
      <c r="A626" s="15" t="n"/>
      <c r="D626" s="16" t="n"/>
      <c r="E626">
        <f>IF(D626="","",IFERROR(INDEX(Productos!$C$2:$C$501,MATCH(D626,Productos!$A$2:$A$501,0)),"Código no existe"))</f>
        <v/>
      </c>
      <c r="G626" s="17" t="n"/>
      <c r="H626" s="17">
        <f>IF(OR(F626="",G626=""),"",F626*G626)</f>
        <v/>
      </c>
      <c r="I626" s="15" t="n"/>
    </row>
    <row r="627">
      <c r="A627" s="15" t="n"/>
      <c r="D627" s="16" t="n"/>
      <c r="E627">
        <f>IF(D627="","",IFERROR(INDEX(Productos!$C$2:$C$501,MATCH(D627,Productos!$A$2:$A$501,0)),"Código no existe"))</f>
        <v/>
      </c>
      <c r="G627" s="17" t="n"/>
      <c r="H627" s="17">
        <f>IF(OR(F627="",G627=""),"",F627*G627)</f>
        <v/>
      </c>
      <c r="I627" s="15" t="n"/>
    </row>
    <row r="628">
      <c r="A628" s="15" t="n"/>
      <c r="D628" s="16" t="n"/>
      <c r="E628">
        <f>IF(D628="","",IFERROR(INDEX(Productos!$C$2:$C$501,MATCH(D628,Productos!$A$2:$A$501,0)),"Código no existe"))</f>
        <v/>
      </c>
      <c r="G628" s="17" t="n"/>
      <c r="H628" s="17">
        <f>IF(OR(F628="",G628=""),"",F628*G628)</f>
        <v/>
      </c>
      <c r="I628" s="15" t="n"/>
    </row>
    <row r="629">
      <c r="A629" s="15" t="n"/>
      <c r="D629" s="16" t="n"/>
      <c r="E629">
        <f>IF(D629="","",IFERROR(INDEX(Productos!$C$2:$C$501,MATCH(D629,Productos!$A$2:$A$501,0)),"Código no existe"))</f>
        <v/>
      </c>
      <c r="G629" s="17" t="n"/>
      <c r="H629" s="17">
        <f>IF(OR(F629="",G629=""),"",F629*G629)</f>
        <v/>
      </c>
      <c r="I629" s="15" t="n"/>
    </row>
    <row r="630">
      <c r="A630" s="15" t="n"/>
      <c r="D630" s="16" t="n"/>
      <c r="E630">
        <f>IF(D630="","",IFERROR(INDEX(Productos!$C$2:$C$501,MATCH(D630,Productos!$A$2:$A$501,0)),"Código no existe"))</f>
        <v/>
      </c>
      <c r="G630" s="17" t="n"/>
      <c r="H630" s="17">
        <f>IF(OR(F630="",G630=""),"",F630*G630)</f>
        <v/>
      </c>
      <c r="I630" s="15" t="n"/>
    </row>
    <row r="631">
      <c r="A631" s="15" t="n"/>
      <c r="D631" s="16" t="n"/>
      <c r="E631">
        <f>IF(D631="","",IFERROR(INDEX(Productos!$C$2:$C$501,MATCH(D631,Productos!$A$2:$A$501,0)),"Código no existe"))</f>
        <v/>
      </c>
      <c r="G631" s="17" t="n"/>
      <c r="H631" s="17">
        <f>IF(OR(F631="",G631=""),"",F631*G631)</f>
        <v/>
      </c>
      <c r="I631" s="15" t="n"/>
    </row>
    <row r="632">
      <c r="A632" s="15" t="n"/>
      <c r="D632" s="16" t="n"/>
      <c r="E632">
        <f>IF(D632="","",IFERROR(INDEX(Productos!$C$2:$C$501,MATCH(D632,Productos!$A$2:$A$501,0)),"Código no existe"))</f>
        <v/>
      </c>
      <c r="G632" s="17" t="n"/>
      <c r="H632" s="17">
        <f>IF(OR(F632="",G632=""),"",F632*G632)</f>
        <v/>
      </c>
      <c r="I632" s="15" t="n"/>
    </row>
    <row r="633">
      <c r="A633" s="15" t="n"/>
      <c r="D633" s="16" t="n"/>
      <c r="E633">
        <f>IF(D633="","",IFERROR(INDEX(Productos!$C$2:$C$501,MATCH(D633,Productos!$A$2:$A$501,0)),"Código no existe"))</f>
        <v/>
      </c>
      <c r="G633" s="17" t="n"/>
      <c r="H633" s="17">
        <f>IF(OR(F633="",G633=""),"",F633*G633)</f>
        <v/>
      </c>
      <c r="I633" s="15" t="n"/>
    </row>
    <row r="634">
      <c r="A634" s="15" t="n"/>
      <c r="D634" s="16" t="n"/>
      <c r="E634">
        <f>IF(D634="","",IFERROR(INDEX(Productos!$C$2:$C$501,MATCH(D634,Productos!$A$2:$A$501,0)),"Código no existe"))</f>
        <v/>
      </c>
      <c r="G634" s="17" t="n"/>
      <c r="H634" s="17">
        <f>IF(OR(F634="",G634=""),"",F634*G634)</f>
        <v/>
      </c>
      <c r="I634" s="15" t="n"/>
    </row>
    <row r="635">
      <c r="A635" s="15" t="n"/>
      <c r="D635" s="16" t="n"/>
      <c r="E635">
        <f>IF(D635="","",IFERROR(INDEX(Productos!$C$2:$C$501,MATCH(D635,Productos!$A$2:$A$501,0)),"Código no existe"))</f>
        <v/>
      </c>
      <c r="G635" s="17" t="n"/>
      <c r="H635" s="17">
        <f>IF(OR(F635="",G635=""),"",F635*G635)</f>
        <v/>
      </c>
      <c r="I635" s="15" t="n"/>
    </row>
    <row r="636">
      <c r="A636" s="15" t="n"/>
      <c r="D636" s="16" t="n"/>
      <c r="E636">
        <f>IF(D636="","",IFERROR(INDEX(Productos!$C$2:$C$501,MATCH(D636,Productos!$A$2:$A$501,0)),"Código no existe"))</f>
        <v/>
      </c>
      <c r="G636" s="17" t="n"/>
      <c r="H636" s="17">
        <f>IF(OR(F636="",G636=""),"",F636*G636)</f>
        <v/>
      </c>
      <c r="I636" s="15" t="n"/>
    </row>
    <row r="637">
      <c r="A637" s="15" t="n"/>
      <c r="D637" s="16" t="n"/>
      <c r="E637">
        <f>IF(D637="","",IFERROR(INDEX(Productos!$C$2:$C$501,MATCH(D637,Productos!$A$2:$A$501,0)),"Código no existe"))</f>
        <v/>
      </c>
      <c r="G637" s="17" t="n"/>
      <c r="H637" s="17">
        <f>IF(OR(F637="",G637=""),"",F637*G637)</f>
        <v/>
      </c>
      <c r="I637" s="15" t="n"/>
    </row>
    <row r="638">
      <c r="A638" s="15" t="n"/>
      <c r="D638" s="16" t="n"/>
      <c r="E638">
        <f>IF(D638="","",IFERROR(INDEX(Productos!$C$2:$C$501,MATCH(D638,Productos!$A$2:$A$501,0)),"Código no existe"))</f>
        <v/>
      </c>
      <c r="G638" s="17" t="n"/>
      <c r="H638" s="17">
        <f>IF(OR(F638="",G638=""),"",F638*G638)</f>
        <v/>
      </c>
      <c r="I638" s="15" t="n"/>
    </row>
    <row r="639">
      <c r="A639" s="15" t="n"/>
      <c r="D639" s="16" t="n"/>
      <c r="E639">
        <f>IF(D639="","",IFERROR(INDEX(Productos!$C$2:$C$501,MATCH(D639,Productos!$A$2:$A$501,0)),"Código no existe"))</f>
        <v/>
      </c>
      <c r="G639" s="17" t="n"/>
      <c r="H639" s="17">
        <f>IF(OR(F639="",G639=""),"",F639*G639)</f>
        <v/>
      </c>
      <c r="I639" s="15" t="n"/>
    </row>
    <row r="640">
      <c r="A640" s="15" t="n"/>
      <c r="D640" s="16" t="n"/>
      <c r="E640">
        <f>IF(D640="","",IFERROR(INDEX(Productos!$C$2:$C$501,MATCH(D640,Productos!$A$2:$A$501,0)),"Código no existe"))</f>
        <v/>
      </c>
      <c r="G640" s="17" t="n"/>
      <c r="H640" s="17">
        <f>IF(OR(F640="",G640=""),"",F640*G640)</f>
        <v/>
      </c>
      <c r="I640" s="15" t="n"/>
    </row>
    <row r="641">
      <c r="A641" s="15" t="n"/>
      <c r="D641" s="16" t="n"/>
      <c r="E641">
        <f>IF(D641="","",IFERROR(INDEX(Productos!$C$2:$C$501,MATCH(D641,Productos!$A$2:$A$501,0)),"Código no existe"))</f>
        <v/>
      </c>
      <c r="G641" s="17" t="n"/>
      <c r="H641" s="17">
        <f>IF(OR(F641="",G641=""),"",F641*G641)</f>
        <v/>
      </c>
      <c r="I641" s="15" t="n"/>
    </row>
    <row r="642">
      <c r="A642" s="15" t="n"/>
      <c r="D642" s="16" t="n"/>
      <c r="E642">
        <f>IF(D642="","",IFERROR(INDEX(Productos!$C$2:$C$501,MATCH(D642,Productos!$A$2:$A$501,0)),"Código no existe"))</f>
        <v/>
      </c>
      <c r="G642" s="17" t="n"/>
      <c r="H642" s="17">
        <f>IF(OR(F642="",G642=""),"",F642*G642)</f>
        <v/>
      </c>
      <c r="I642" s="15" t="n"/>
    </row>
    <row r="643">
      <c r="A643" s="15" t="n"/>
      <c r="D643" s="16" t="n"/>
      <c r="E643">
        <f>IF(D643="","",IFERROR(INDEX(Productos!$C$2:$C$501,MATCH(D643,Productos!$A$2:$A$501,0)),"Código no existe"))</f>
        <v/>
      </c>
      <c r="G643" s="17" t="n"/>
      <c r="H643" s="17">
        <f>IF(OR(F643="",G643=""),"",F643*G643)</f>
        <v/>
      </c>
      <c r="I643" s="15" t="n"/>
    </row>
    <row r="644">
      <c r="A644" s="15" t="n"/>
      <c r="D644" s="16" t="n"/>
      <c r="E644">
        <f>IF(D644="","",IFERROR(INDEX(Productos!$C$2:$C$501,MATCH(D644,Productos!$A$2:$A$501,0)),"Código no existe"))</f>
        <v/>
      </c>
      <c r="G644" s="17" t="n"/>
      <c r="H644" s="17">
        <f>IF(OR(F644="",G644=""),"",F644*G644)</f>
        <v/>
      </c>
      <c r="I644" s="15" t="n"/>
    </row>
    <row r="645">
      <c r="A645" s="15" t="n"/>
      <c r="D645" s="16" t="n"/>
      <c r="E645">
        <f>IF(D645="","",IFERROR(INDEX(Productos!$C$2:$C$501,MATCH(D645,Productos!$A$2:$A$501,0)),"Código no existe"))</f>
        <v/>
      </c>
      <c r="G645" s="17" t="n"/>
      <c r="H645" s="17">
        <f>IF(OR(F645="",G645=""),"",F645*G645)</f>
        <v/>
      </c>
      <c r="I645" s="15" t="n"/>
    </row>
    <row r="646">
      <c r="A646" s="15" t="n"/>
      <c r="D646" s="16" t="n"/>
      <c r="E646">
        <f>IF(D646="","",IFERROR(INDEX(Productos!$C$2:$C$501,MATCH(D646,Productos!$A$2:$A$501,0)),"Código no existe"))</f>
        <v/>
      </c>
      <c r="G646" s="17" t="n"/>
      <c r="H646" s="17">
        <f>IF(OR(F646="",G646=""),"",F646*G646)</f>
        <v/>
      </c>
      <c r="I646" s="15" t="n"/>
    </row>
    <row r="647">
      <c r="A647" s="15" t="n"/>
      <c r="D647" s="16" t="n"/>
      <c r="E647">
        <f>IF(D647="","",IFERROR(INDEX(Productos!$C$2:$C$501,MATCH(D647,Productos!$A$2:$A$501,0)),"Código no existe"))</f>
        <v/>
      </c>
      <c r="G647" s="17" t="n"/>
      <c r="H647" s="17">
        <f>IF(OR(F647="",G647=""),"",F647*G647)</f>
        <v/>
      </c>
      <c r="I647" s="15" t="n"/>
    </row>
    <row r="648">
      <c r="A648" s="15" t="n"/>
      <c r="D648" s="16" t="n"/>
      <c r="E648">
        <f>IF(D648="","",IFERROR(INDEX(Productos!$C$2:$C$501,MATCH(D648,Productos!$A$2:$A$501,0)),"Código no existe"))</f>
        <v/>
      </c>
      <c r="G648" s="17" t="n"/>
      <c r="H648" s="17">
        <f>IF(OR(F648="",G648=""),"",F648*G648)</f>
        <v/>
      </c>
      <c r="I648" s="15" t="n"/>
    </row>
    <row r="649">
      <c r="A649" s="15" t="n"/>
      <c r="D649" s="16" t="n"/>
      <c r="E649">
        <f>IF(D649="","",IFERROR(INDEX(Productos!$C$2:$C$501,MATCH(D649,Productos!$A$2:$A$501,0)),"Código no existe"))</f>
        <v/>
      </c>
      <c r="G649" s="17" t="n"/>
      <c r="H649" s="17">
        <f>IF(OR(F649="",G649=""),"",F649*G649)</f>
        <v/>
      </c>
      <c r="I649" s="15" t="n"/>
    </row>
    <row r="650">
      <c r="A650" s="15" t="n"/>
      <c r="D650" s="16" t="n"/>
      <c r="E650">
        <f>IF(D650="","",IFERROR(INDEX(Productos!$C$2:$C$501,MATCH(D650,Productos!$A$2:$A$501,0)),"Código no existe"))</f>
        <v/>
      </c>
      <c r="G650" s="17" t="n"/>
      <c r="H650" s="17">
        <f>IF(OR(F650="",G650=""),"",F650*G650)</f>
        <v/>
      </c>
      <c r="I650" s="15" t="n"/>
    </row>
    <row r="651">
      <c r="A651" s="15" t="n"/>
      <c r="D651" s="16" t="n"/>
      <c r="E651">
        <f>IF(D651="","",IFERROR(INDEX(Productos!$C$2:$C$501,MATCH(D651,Productos!$A$2:$A$501,0)),"Código no existe"))</f>
        <v/>
      </c>
      <c r="G651" s="17" t="n"/>
      <c r="H651" s="17">
        <f>IF(OR(F651="",G651=""),"",F651*G651)</f>
        <v/>
      </c>
      <c r="I651" s="15" t="n"/>
    </row>
    <row r="652">
      <c r="A652" s="15" t="n"/>
      <c r="D652" s="16" t="n"/>
      <c r="E652">
        <f>IF(D652="","",IFERROR(INDEX(Productos!$C$2:$C$501,MATCH(D652,Productos!$A$2:$A$501,0)),"Código no existe"))</f>
        <v/>
      </c>
      <c r="G652" s="17" t="n"/>
      <c r="H652" s="17">
        <f>IF(OR(F652="",G652=""),"",F652*G652)</f>
        <v/>
      </c>
      <c r="I652" s="15" t="n"/>
    </row>
    <row r="653">
      <c r="A653" s="15" t="n"/>
      <c r="D653" s="16" t="n"/>
      <c r="E653">
        <f>IF(D653="","",IFERROR(INDEX(Productos!$C$2:$C$501,MATCH(D653,Productos!$A$2:$A$501,0)),"Código no existe"))</f>
        <v/>
      </c>
      <c r="G653" s="17" t="n"/>
      <c r="H653" s="17">
        <f>IF(OR(F653="",G653=""),"",F653*G653)</f>
        <v/>
      </c>
      <c r="I653" s="15" t="n"/>
    </row>
    <row r="654">
      <c r="A654" s="15" t="n"/>
      <c r="D654" s="16" t="n"/>
      <c r="E654">
        <f>IF(D654="","",IFERROR(INDEX(Productos!$C$2:$C$501,MATCH(D654,Productos!$A$2:$A$501,0)),"Código no existe"))</f>
        <v/>
      </c>
      <c r="G654" s="17" t="n"/>
      <c r="H654" s="17">
        <f>IF(OR(F654="",G654=""),"",F654*G654)</f>
        <v/>
      </c>
      <c r="I654" s="15" t="n"/>
    </row>
    <row r="655">
      <c r="A655" s="15" t="n"/>
      <c r="D655" s="16" t="n"/>
      <c r="E655">
        <f>IF(D655="","",IFERROR(INDEX(Productos!$C$2:$C$501,MATCH(D655,Productos!$A$2:$A$501,0)),"Código no existe"))</f>
        <v/>
      </c>
      <c r="G655" s="17" t="n"/>
      <c r="H655" s="17">
        <f>IF(OR(F655="",G655=""),"",F655*G655)</f>
        <v/>
      </c>
      <c r="I655" s="15" t="n"/>
    </row>
    <row r="656">
      <c r="A656" s="15" t="n"/>
      <c r="D656" s="16" t="n"/>
      <c r="E656">
        <f>IF(D656="","",IFERROR(INDEX(Productos!$C$2:$C$501,MATCH(D656,Productos!$A$2:$A$501,0)),"Código no existe"))</f>
        <v/>
      </c>
      <c r="G656" s="17" t="n"/>
      <c r="H656" s="17">
        <f>IF(OR(F656="",G656=""),"",F656*G656)</f>
        <v/>
      </c>
      <c r="I656" s="15" t="n"/>
    </row>
    <row r="657">
      <c r="A657" s="15" t="n"/>
      <c r="D657" s="16" t="n"/>
      <c r="E657">
        <f>IF(D657="","",IFERROR(INDEX(Productos!$C$2:$C$501,MATCH(D657,Productos!$A$2:$A$501,0)),"Código no existe"))</f>
        <v/>
      </c>
      <c r="G657" s="17" t="n"/>
      <c r="H657" s="17">
        <f>IF(OR(F657="",G657=""),"",F657*G657)</f>
        <v/>
      </c>
      <c r="I657" s="15" t="n"/>
    </row>
    <row r="658">
      <c r="A658" s="15" t="n"/>
      <c r="D658" s="16" t="n"/>
      <c r="E658">
        <f>IF(D658="","",IFERROR(INDEX(Productos!$C$2:$C$501,MATCH(D658,Productos!$A$2:$A$501,0)),"Código no existe"))</f>
        <v/>
      </c>
      <c r="G658" s="17" t="n"/>
      <c r="H658" s="17">
        <f>IF(OR(F658="",G658=""),"",F658*G658)</f>
        <v/>
      </c>
      <c r="I658" s="15" t="n"/>
    </row>
    <row r="659">
      <c r="A659" s="15" t="n"/>
      <c r="D659" s="16" t="n"/>
      <c r="E659">
        <f>IF(D659="","",IFERROR(INDEX(Productos!$C$2:$C$501,MATCH(D659,Productos!$A$2:$A$501,0)),"Código no existe"))</f>
        <v/>
      </c>
      <c r="G659" s="17" t="n"/>
      <c r="H659" s="17">
        <f>IF(OR(F659="",G659=""),"",F659*G659)</f>
        <v/>
      </c>
      <c r="I659" s="15" t="n"/>
    </row>
    <row r="660">
      <c r="A660" s="15" t="n"/>
      <c r="D660" s="16" t="n"/>
      <c r="E660">
        <f>IF(D660="","",IFERROR(INDEX(Productos!$C$2:$C$501,MATCH(D660,Productos!$A$2:$A$501,0)),"Código no existe"))</f>
        <v/>
      </c>
      <c r="G660" s="17" t="n"/>
      <c r="H660" s="17">
        <f>IF(OR(F660="",G660=""),"",F660*G660)</f>
        <v/>
      </c>
      <c r="I660" s="15" t="n"/>
    </row>
    <row r="661">
      <c r="A661" s="15" t="n"/>
      <c r="D661" s="16" t="n"/>
      <c r="E661">
        <f>IF(D661="","",IFERROR(INDEX(Productos!$C$2:$C$501,MATCH(D661,Productos!$A$2:$A$501,0)),"Código no existe"))</f>
        <v/>
      </c>
      <c r="G661" s="17" t="n"/>
      <c r="H661" s="17">
        <f>IF(OR(F661="",G661=""),"",F661*G661)</f>
        <v/>
      </c>
      <c r="I661" s="15" t="n"/>
    </row>
    <row r="662">
      <c r="A662" s="15" t="n"/>
      <c r="D662" s="16" t="n"/>
      <c r="E662">
        <f>IF(D662="","",IFERROR(INDEX(Productos!$C$2:$C$501,MATCH(D662,Productos!$A$2:$A$501,0)),"Código no existe"))</f>
        <v/>
      </c>
      <c r="G662" s="17" t="n"/>
      <c r="H662" s="17">
        <f>IF(OR(F662="",G662=""),"",F662*G662)</f>
        <v/>
      </c>
      <c r="I662" s="15" t="n"/>
    </row>
    <row r="663">
      <c r="A663" s="15" t="n"/>
      <c r="D663" s="16" t="n"/>
      <c r="E663">
        <f>IF(D663="","",IFERROR(INDEX(Productos!$C$2:$C$501,MATCH(D663,Productos!$A$2:$A$501,0)),"Código no existe"))</f>
        <v/>
      </c>
      <c r="G663" s="17" t="n"/>
      <c r="H663" s="17">
        <f>IF(OR(F663="",G663=""),"",F663*G663)</f>
        <v/>
      </c>
      <c r="I663" s="15" t="n"/>
    </row>
    <row r="664">
      <c r="A664" s="15" t="n"/>
      <c r="D664" s="16" t="n"/>
      <c r="E664">
        <f>IF(D664="","",IFERROR(INDEX(Productos!$C$2:$C$501,MATCH(D664,Productos!$A$2:$A$501,0)),"Código no existe"))</f>
        <v/>
      </c>
      <c r="G664" s="17" t="n"/>
      <c r="H664" s="17">
        <f>IF(OR(F664="",G664=""),"",F664*G664)</f>
        <v/>
      </c>
      <c r="I664" s="15" t="n"/>
    </row>
    <row r="665">
      <c r="A665" s="15" t="n"/>
      <c r="D665" s="16" t="n"/>
      <c r="E665">
        <f>IF(D665="","",IFERROR(INDEX(Productos!$C$2:$C$501,MATCH(D665,Productos!$A$2:$A$501,0)),"Código no existe"))</f>
        <v/>
      </c>
      <c r="G665" s="17" t="n"/>
      <c r="H665" s="17">
        <f>IF(OR(F665="",G665=""),"",F665*G665)</f>
        <v/>
      </c>
      <c r="I665" s="15" t="n"/>
    </row>
    <row r="666">
      <c r="A666" s="15" t="n"/>
      <c r="D666" s="16" t="n"/>
      <c r="E666">
        <f>IF(D666="","",IFERROR(INDEX(Productos!$C$2:$C$501,MATCH(D666,Productos!$A$2:$A$501,0)),"Código no existe"))</f>
        <v/>
      </c>
      <c r="G666" s="17" t="n"/>
      <c r="H666" s="17">
        <f>IF(OR(F666="",G666=""),"",F666*G666)</f>
        <v/>
      </c>
      <c r="I666" s="15" t="n"/>
    </row>
    <row r="667">
      <c r="A667" s="15" t="n"/>
      <c r="D667" s="16" t="n"/>
      <c r="E667">
        <f>IF(D667="","",IFERROR(INDEX(Productos!$C$2:$C$501,MATCH(D667,Productos!$A$2:$A$501,0)),"Código no existe"))</f>
        <v/>
      </c>
      <c r="G667" s="17" t="n"/>
      <c r="H667" s="17">
        <f>IF(OR(F667="",G667=""),"",F667*G667)</f>
        <v/>
      </c>
      <c r="I667" s="15" t="n"/>
    </row>
    <row r="668">
      <c r="A668" s="15" t="n"/>
      <c r="D668" s="16" t="n"/>
      <c r="E668">
        <f>IF(D668="","",IFERROR(INDEX(Productos!$C$2:$C$501,MATCH(D668,Productos!$A$2:$A$501,0)),"Código no existe"))</f>
        <v/>
      </c>
      <c r="G668" s="17" t="n"/>
      <c r="H668" s="17">
        <f>IF(OR(F668="",G668=""),"",F668*G668)</f>
        <v/>
      </c>
      <c r="I668" s="15" t="n"/>
    </row>
    <row r="669">
      <c r="A669" s="15" t="n"/>
      <c r="D669" s="16" t="n"/>
      <c r="E669">
        <f>IF(D669="","",IFERROR(INDEX(Productos!$C$2:$C$501,MATCH(D669,Productos!$A$2:$A$501,0)),"Código no existe"))</f>
        <v/>
      </c>
      <c r="G669" s="17" t="n"/>
      <c r="H669" s="17">
        <f>IF(OR(F669="",G669=""),"",F669*G669)</f>
        <v/>
      </c>
      <c r="I669" s="15" t="n"/>
    </row>
    <row r="670">
      <c r="A670" s="15" t="n"/>
      <c r="D670" s="16" t="n"/>
      <c r="E670">
        <f>IF(D670="","",IFERROR(INDEX(Productos!$C$2:$C$501,MATCH(D670,Productos!$A$2:$A$501,0)),"Código no existe"))</f>
        <v/>
      </c>
      <c r="G670" s="17" t="n"/>
      <c r="H670" s="17">
        <f>IF(OR(F670="",G670=""),"",F670*G670)</f>
        <v/>
      </c>
      <c r="I670" s="15" t="n"/>
    </row>
    <row r="671">
      <c r="A671" s="15" t="n"/>
      <c r="D671" s="16" t="n"/>
      <c r="E671">
        <f>IF(D671="","",IFERROR(INDEX(Productos!$C$2:$C$501,MATCH(D671,Productos!$A$2:$A$501,0)),"Código no existe"))</f>
        <v/>
      </c>
      <c r="G671" s="17" t="n"/>
      <c r="H671" s="17">
        <f>IF(OR(F671="",G671=""),"",F671*G671)</f>
        <v/>
      </c>
      <c r="I671" s="15" t="n"/>
    </row>
    <row r="672">
      <c r="A672" s="15" t="n"/>
      <c r="D672" s="16" t="n"/>
      <c r="E672">
        <f>IF(D672="","",IFERROR(INDEX(Productos!$C$2:$C$501,MATCH(D672,Productos!$A$2:$A$501,0)),"Código no existe"))</f>
        <v/>
      </c>
      <c r="G672" s="17" t="n"/>
      <c r="H672" s="17">
        <f>IF(OR(F672="",G672=""),"",F672*G672)</f>
        <v/>
      </c>
      <c r="I672" s="15" t="n"/>
    </row>
    <row r="673">
      <c r="A673" s="15" t="n"/>
      <c r="D673" s="16" t="n"/>
      <c r="E673">
        <f>IF(D673="","",IFERROR(INDEX(Productos!$C$2:$C$501,MATCH(D673,Productos!$A$2:$A$501,0)),"Código no existe"))</f>
        <v/>
      </c>
      <c r="G673" s="17" t="n"/>
      <c r="H673" s="17">
        <f>IF(OR(F673="",G673=""),"",F673*G673)</f>
        <v/>
      </c>
      <c r="I673" s="15" t="n"/>
    </row>
    <row r="674">
      <c r="A674" s="15" t="n"/>
      <c r="D674" s="16" t="n"/>
      <c r="E674">
        <f>IF(D674="","",IFERROR(INDEX(Productos!$C$2:$C$501,MATCH(D674,Productos!$A$2:$A$501,0)),"Código no existe"))</f>
        <v/>
      </c>
      <c r="G674" s="17" t="n"/>
      <c r="H674" s="17">
        <f>IF(OR(F674="",G674=""),"",F674*G674)</f>
        <v/>
      </c>
      <c r="I674" s="15" t="n"/>
    </row>
    <row r="675">
      <c r="A675" s="15" t="n"/>
      <c r="D675" s="16" t="n"/>
      <c r="E675">
        <f>IF(D675="","",IFERROR(INDEX(Productos!$C$2:$C$501,MATCH(D675,Productos!$A$2:$A$501,0)),"Código no existe"))</f>
        <v/>
      </c>
      <c r="G675" s="17" t="n"/>
      <c r="H675" s="17">
        <f>IF(OR(F675="",G675=""),"",F675*G675)</f>
        <v/>
      </c>
      <c r="I675" s="15" t="n"/>
    </row>
    <row r="676">
      <c r="A676" s="15" t="n"/>
      <c r="D676" s="16" t="n"/>
      <c r="E676">
        <f>IF(D676="","",IFERROR(INDEX(Productos!$C$2:$C$501,MATCH(D676,Productos!$A$2:$A$501,0)),"Código no existe"))</f>
        <v/>
      </c>
      <c r="G676" s="17" t="n"/>
      <c r="H676" s="17">
        <f>IF(OR(F676="",G676=""),"",F676*G676)</f>
        <v/>
      </c>
      <c r="I676" s="15" t="n"/>
    </row>
    <row r="677">
      <c r="A677" s="15" t="n"/>
      <c r="D677" s="16" t="n"/>
      <c r="E677">
        <f>IF(D677="","",IFERROR(INDEX(Productos!$C$2:$C$501,MATCH(D677,Productos!$A$2:$A$501,0)),"Código no existe"))</f>
        <v/>
      </c>
      <c r="G677" s="17" t="n"/>
      <c r="H677" s="17">
        <f>IF(OR(F677="",G677=""),"",F677*G677)</f>
        <v/>
      </c>
      <c r="I677" s="15" t="n"/>
    </row>
    <row r="678">
      <c r="A678" s="15" t="n"/>
      <c r="D678" s="16" t="n"/>
      <c r="E678">
        <f>IF(D678="","",IFERROR(INDEX(Productos!$C$2:$C$501,MATCH(D678,Productos!$A$2:$A$501,0)),"Código no existe"))</f>
        <v/>
      </c>
      <c r="G678" s="17" t="n"/>
      <c r="H678" s="17">
        <f>IF(OR(F678="",G678=""),"",F678*G678)</f>
        <v/>
      </c>
      <c r="I678" s="15" t="n"/>
    </row>
    <row r="679">
      <c r="A679" s="15" t="n"/>
      <c r="D679" s="16" t="n"/>
      <c r="E679">
        <f>IF(D679="","",IFERROR(INDEX(Productos!$C$2:$C$501,MATCH(D679,Productos!$A$2:$A$501,0)),"Código no existe"))</f>
        <v/>
      </c>
      <c r="G679" s="17" t="n"/>
      <c r="H679" s="17">
        <f>IF(OR(F679="",G679=""),"",F679*G679)</f>
        <v/>
      </c>
      <c r="I679" s="15" t="n"/>
    </row>
    <row r="680">
      <c r="A680" s="15" t="n"/>
      <c r="D680" s="16" t="n"/>
      <c r="E680">
        <f>IF(D680="","",IFERROR(INDEX(Productos!$C$2:$C$501,MATCH(D680,Productos!$A$2:$A$501,0)),"Código no existe"))</f>
        <v/>
      </c>
      <c r="G680" s="17" t="n"/>
      <c r="H680" s="17">
        <f>IF(OR(F680="",G680=""),"",F680*G680)</f>
        <v/>
      </c>
      <c r="I680" s="15" t="n"/>
    </row>
    <row r="681">
      <c r="A681" s="15" t="n"/>
      <c r="D681" s="16" t="n"/>
      <c r="E681">
        <f>IF(D681="","",IFERROR(INDEX(Productos!$C$2:$C$501,MATCH(D681,Productos!$A$2:$A$501,0)),"Código no existe"))</f>
        <v/>
      </c>
      <c r="G681" s="17" t="n"/>
      <c r="H681" s="17">
        <f>IF(OR(F681="",G681=""),"",F681*G681)</f>
        <v/>
      </c>
      <c r="I681" s="15" t="n"/>
    </row>
    <row r="682">
      <c r="A682" s="15" t="n"/>
      <c r="D682" s="16" t="n"/>
      <c r="E682">
        <f>IF(D682="","",IFERROR(INDEX(Productos!$C$2:$C$501,MATCH(D682,Productos!$A$2:$A$501,0)),"Código no existe"))</f>
        <v/>
      </c>
      <c r="G682" s="17" t="n"/>
      <c r="H682" s="17">
        <f>IF(OR(F682="",G682=""),"",F682*G682)</f>
        <v/>
      </c>
      <c r="I682" s="15" t="n"/>
    </row>
    <row r="683">
      <c r="A683" s="15" t="n"/>
      <c r="D683" s="16" t="n"/>
      <c r="E683">
        <f>IF(D683="","",IFERROR(INDEX(Productos!$C$2:$C$501,MATCH(D683,Productos!$A$2:$A$501,0)),"Código no existe"))</f>
        <v/>
      </c>
      <c r="G683" s="17" t="n"/>
      <c r="H683" s="17">
        <f>IF(OR(F683="",G683=""),"",F683*G683)</f>
        <v/>
      </c>
      <c r="I683" s="15" t="n"/>
    </row>
    <row r="684">
      <c r="A684" s="15" t="n"/>
      <c r="D684" s="16" t="n"/>
      <c r="E684">
        <f>IF(D684="","",IFERROR(INDEX(Productos!$C$2:$C$501,MATCH(D684,Productos!$A$2:$A$501,0)),"Código no existe"))</f>
        <v/>
      </c>
      <c r="G684" s="17" t="n"/>
      <c r="H684" s="17">
        <f>IF(OR(F684="",G684=""),"",F684*G684)</f>
        <v/>
      </c>
      <c r="I684" s="15" t="n"/>
    </row>
    <row r="685">
      <c r="A685" s="15" t="n"/>
      <c r="D685" s="16" t="n"/>
      <c r="E685">
        <f>IF(D685="","",IFERROR(INDEX(Productos!$C$2:$C$501,MATCH(D685,Productos!$A$2:$A$501,0)),"Código no existe"))</f>
        <v/>
      </c>
      <c r="G685" s="17" t="n"/>
      <c r="H685" s="17">
        <f>IF(OR(F685="",G685=""),"",F685*G685)</f>
        <v/>
      </c>
      <c r="I685" s="15" t="n"/>
    </row>
    <row r="686">
      <c r="A686" s="15" t="n"/>
      <c r="D686" s="16" t="n"/>
      <c r="E686">
        <f>IF(D686="","",IFERROR(INDEX(Productos!$C$2:$C$501,MATCH(D686,Productos!$A$2:$A$501,0)),"Código no existe"))</f>
        <v/>
      </c>
      <c r="G686" s="17" t="n"/>
      <c r="H686" s="17">
        <f>IF(OR(F686="",G686=""),"",F686*G686)</f>
        <v/>
      </c>
      <c r="I686" s="15" t="n"/>
    </row>
    <row r="687">
      <c r="A687" s="15" t="n"/>
      <c r="D687" s="16" t="n"/>
      <c r="E687">
        <f>IF(D687="","",IFERROR(INDEX(Productos!$C$2:$C$501,MATCH(D687,Productos!$A$2:$A$501,0)),"Código no existe"))</f>
        <v/>
      </c>
      <c r="G687" s="17" t="n"/>
      <c r="H687" s="17">
        <f>IF(OR(F687="",G687=""),"",F687*G687)</f>
        <v/>
      </c>
      <c r="I687" s="15" t="n"/>
    </row>
    <row r="688">
      <c r="A688" s="15" t="n"/>
      <c r="D688" s="16" t="n"/>
      <c r="E688">
        <f>IF(D688="","",IFERROR(INDEX(Productos!$C$2:$C$501,MATCH(D688,Productos!$A$2:$A$501,0)),"Código no existe"))</f>
        <v/>
      </c>
      <c r="G688" s="17" t="n"/>
      <c r="H688" s="17">
        <f>IF(OR(F688="",G688=""),"",F688*G688)</f>
        <v/>
      </c>
      <c r="I688" s="15" t="n"/>
    </row>
    <row r="689">
      <c r="A689" s="15" t="n"/>
      <c r="D689" s="16" t="n"/>
      <c r="E689">
        <f>IF(D689="","",IFERROR(INDEX(Productos!$C$2:$C$501,MATCH(D689,Productos!$A$2:$A$501,0)),"Código no existe"))</f>
        <v/>
      </c>
      <c r="G689" s="17" t="n"/>
      <c r="H689" s="17">
        <f>IF(OR(F689="",G689=""),"",F689*G689)</f>
        <v/>
      </c>
      <c r="I689" s="15" t="n"/>
    </row>
    <row r="690">
      <c r="A690" s="15" t="n"/>
      <c r="D690" s="16" t="n"/>
      <c r="E690">
        <f>IF(D690="","",IFERROR(INDEX(Productos!$C$2:$C$501,MATCH(D690,Productos!$A$2:$A$501,0)),"Código no existe"))</f>
        <v/>
      </c>
      <c r="G690" s="17" t="n"/>
      <c r="H690" s="17">
        <f>IF(OR(F690="",G690=""),"",F690*G690)</f>
        <v/>
      </c>
      <c r="I690" s="15" t="n"/>
    </row>
    <row r="691">
      <c r="A691" s="15" t="n"/>
      <c r="D691" s="16" t="n"/>
      <c r="E691">
        <f>IF(D691="","",IFERROR(INDEX(Productos!$C$2:$C$501,MATCH(D691,Productos!$A$2:$A$501,0)),"Código no existe"))</f>
        <v/>
      </c>
      <c r="G691" s="17" t="n"/>
      <c r="H691" s="17">
        <f>IF(OR(F691="",G691=""),"",F691*G691)</f>
        <v/>
      </c>
      <c r="I691" s="15" t="n"/>
    </row>
    <row r="692">
      <c r="A692" s="15" t="n"/>
      <c r="D692" s="16" t="n"/>
      <c r="E692">
        <f>IF(D692="","",IFERROR(INDEX(Productos!$C$2:$C$501,MATCH(D692,Productos!$A$2:$A$501,0)),"Código no existe"))</f>
        <v/>
      </c>
      <c r="G692" s="17" t="n"/>
      <c r="H692" s="17">
        <f>IF(OR(F692="",G692=""),"",F692*G692)</f>
        <v/>
      </c>
      <c r="I692" s="15" t="n"/>
    </row>
    <row r="693">
      <c r="A693" s="15" t="n"/>
      <c r="D693" s="16" t="n"/>
      <c r="E693">
        <f>IF(D693="","",IFERROR(INDEX(Productos!$C$2:$C$501,MATCH(D693,Productos!$A$2:$A$501,0)),"Código no existe"))</f>
        <v/>
      </c>
      <c r="G693" s="17" t="n"/>
      <c r="H693" s="17">
        <f>IF(OR(F693="",G693=""),"",F693*G693)</f>
        <v/>
      </c>
      <c r="I693" s="15" t="n"/>
    </row>
    <row r="694">
      <c r="A694" s="15" t="n"/>
      <c r="D694" s="16" t="n"/>
      <c r="E694">
        <f>IF(D694="","",IFERROR(INDEX(Productos!$C$2:$C$501,MATCH(D694,Productos!$A$2:$A$501,0)),"Código no existe"))</f>
        <v/>
      </c>
      <c r="G694" s="17" t="n"/>
      <c r="H694" s="17">
        <f>IF(OR(F694="",G694=""),"",F694*G694)</f>
        <v/>
      </c>
      <c r="I694" s="15" t="n"/>
    </row>
    <row r="695">
      <c r="A695" s="15" t="n"/>
      <c r="D695" s="16" t="n"/>
      <c r="E695">
        <f>IF(D695="","",IFERROR(INDEX(Productos!$C$2:$C$501,MATCH(D695,Productos!$A$2:$A$501,0)),"Código no existe"))</f>
        <v/>
      </c>
      <c r="G695" s="17" t="n"/>
      <c r="H695" s="17">
        <f>IF(OR(F695="",G695=""),"",F695*G695)</f>
        <v/>
      </c>
      <c r="I695" s="15" t="n"/>
    </row>
    <row r="696">
      <c r="A696" s="15" t="n"/>
      <c r="D696" s="16" t="n"/>
      <c r="E696">
        <f>IF(D696="","",IFERROR(INDEX(Productos!$C$2:$C$501,MATCH(D696,Productos!$A$2:$A$501,0)),"Código no existe"))</f>
        <v/>
      </c>
      <c r="G696" s="17" t="n"/>
      <c r="H696" s="17">
        <f>IF(OR(F696="",G696=""),"",F696*G696)</f>
        <v/>
      </c>
      <c r="I696" s="15" t="n"/>
    </row>
    <row r="697">
      <c r="A697" s="15" t="n"/>
      <c r="D697" s="16" t="n"/>
      <c r="E697">
        <f>IF(D697="","",IFERROR(INDEX(Productos!$C$2:$C$501,MATCH(D697,Productos!$A$2:$A$501,0)),"Código no existe"))</f>
        <v/>
      </c>
      <c r="G697" s="17" t="n"/>
      <c r="H697" s="17">
        <f>IF(OR(F697="",G697=""),"",F697*G697)</f>
        <v/>
      </c>
      <c r="I697" s="15" t="n"/>
    </row>
    <row r="698">
      <c r="A698" s="15" t="n"/>
      <c r="D698" s="16" t="n"/>
      <c r="E698">
        <f>IF(D698="","",IFERROR(INDEX(Productos!$C$2:$C$501,MATCH(D698,Productos!$A$2:$A$501,0)),"Código no existe"))</f>
        <v/>
      </c>
      <c r="G698" s="17" t="n"/>
      <c r="H698" s="17">
        <f>IF(OR(F698="",G698=""),"",F698*G698)</f>
        <v/>
      </c>
      <c r="I698" s="15" t="n"/>
    </row>
    <row r="699">
      <c r="A699" s="15" t="n"/>
      <c r="D699" s="16" t="n"/>
      <c r="E699">
        <f>IF(D699="","",IFERROR(INDEX(Productos!$C$2:$C$501,MATCH(D699,Productos!$A$2:$A$501,0)),"Código no existe"))</f>
        <v/>
      </c>
      <c r="G699" s="17" t="n"/>
      <c r="H699" s="17">
        <f>IF(OR(F699="",G699=""),"",F699*G699)</f>
        <v/>
      </c>
      <c r="I699" s="15" t="n"/>
    </row>
    <row r="700">
      <c r="A700" s="15" t="n"/>
      <c r="D700" s="16" t="n"/>
      <c r="E700">
        <f>IF(D700="","",IFERROR(INDEX(Productos!$C$2:$C$501,MATCH(D700,Productos!$A$2:$A$501,0)),"Código no existe"))</f>
        <v/>
      </c>
      <c r="G700" s="17" t="n"/>
      <c r="H700" s="17">
        <f>IF(OR(F700="",G700=""),"",F700*G700)</f>
        <v/>
      </c>
      <c r="I700" s="15" t="n"/>
    </row>
    <row r="701">
      <c r="A701" s="15" t="n"/>
      <c r="D701" s="16" t="n"/>
      <c r="E701">
        <f>IF(D701="","",IFERROR(INDEX(Productos!$C$2:$C$501,MATCH(D701,Productos!$A$2:$A$501,0)),"Código no existe"))</f>
        <v/>
      </c>
      <c r="G701" s="17" t="n"/>
      <c r="H701" s="17">
        <f>IF(OR(F701="",G701=""),"",F701*G701)</f>
        <v/>
      </c>
      <c r="I701" s="15" t="n"/>
    </row>
    <row r="702">
      <c r="A702" s="15" t="n"/>
      <c r="D702" s="16" t="n"/>
      <c r="E702">
        <f>IF(D702="","",IFERROR(INDEX(Productos!$C$2:$C$501,MATCH(D702,Productos!$A$2:$A$501,0)),"Código no existe"))</f>
        <v/>
      </c>
      <c r="G702" s="17" t="n"/>
      <c r="H702" s="17">
        <f>IF(OR(F702="",G702=""),"",F702*G702)</f>
        <v/>
      </c>
      <c r="I702" s="15" t="n"/>
    </row>
    <row r="703">
      <c r="A703" s="15" t="n"/>
      <c r="D703" s="16" t="n"/>
      <c r="E703">
        <f>IF(D703="","",IFERROR(INDEX(Productos!$C$2:$C$501,MATCH(D703,Productos!$A$2:$A$501,0)),"Código no existe"))</f>
        <v/>
      </c>
      <c r="G703" s="17" t="n"/>
      <c r="H703" s="17">
        <f>IF(OR(F703="",G703=""),"",F703*G703)</f>
        <v/>
      </c>
      <c r="I703" s="15" t="n"/>
    </row>
    <row r="704">
      <c r="A704" s="15" t="n"/>
      <c r="D704" s="16" t="n"/>
      <c r="E704">
        <f>IF(D704="","",IFERROR(INDEX(Productos!$C$2:$C$501,MATCH(D704,Productos!$A$2:$A$501,0)),"Código no existe"))</f>
        <v/>
      </c>
      <c r="G704" s="17" t="n"/>
      <c r="H704" s="17">
        <f>IF(OR(F704="",G704=""),"",F704*G704)</f>
        <v/>
      </c>
      <c r="I704" s="15" t="n"/>
    </row>
    <row r="705">
      <c r="A705" s="15" t="n"/>
      <c r="D705" s="16" t="n"/>
      <c r="E705">
        <f>IF(D705="","",IFERROR(INDEX(Productos!$C$2:$C$501,MATCH(D705,Productos!$A$2:$A$501,0)),"Código no existe"))</f>
        <v/>
      </c>
      <c r="G705" s="17" t="n"/>
      <c r="H705" s="17">
        <f>IF(OR(F705="",G705=""),"",F705*G705)</f>
        <v/>
      </c>
      <c r="I705" s="15" t="n"/>
    </row>
    <row r="706">
      <c r="A706" s="15" t="n"/>
      <c r="D706" s="16" t="n"/>
      <c r="E706">
        <f>IF(D706="","",IFERROR(INDEX(Productos!$C$2:$C$501,MATCH(D706,Productos!$A$2:$A$501,0)),"Código no existe"))</f>
        <v/>
      </c>
      <c r="G706" s="17" t="n"/>
      <c r="H706" s="17">
        <f>IF(OR(F706="",G706=""),"",F706*G706)</f>
        <v/>
      </c>
      <c r="I706" s="15" t="n"/>
    </row>
    <row r="707">
      <c r="A707" s="15" t="n"/>
      <c r="D707" s="16" t="n"/>
      <c r="E707">
        <f>IF(D707="","",IFERROR(INDEX(Productos!$C$2:$C$501,MATCH(D707,Productos!$A$2:$A$501,0)),"Código no existe"))</f>
        <v/>
      </c>
      <c r="G707" s="17" t="n"/>
      <c r="H707" s="17">
        <f>IF(OR(F707="",G707=""),"",F707*G707)</f>
        <v/>
      </c>
      <c r="I707" s="15" t="n"/>
    </row>
    <row r="708">
      <c r="A708" s="15" t="n"/>
      <c r="D708" s="16" t="n"/>
      <c r="E708">
        <f>IF(D708="","",IFERROR(INDEX(Productos!$C$2:$C$501,MATCH(D708,Productos!$A$2:$A$501,0)),"Código no existe"))</f>
        <v/>
      </c>
      <c r="G708" s="17" t="n"/>
      <c r="H708" s="17">
        <f>IF(OR(F708="",G708=""),"",F708*G708)</f>
        <v/>
      </c>
      <c r="I708" s="15" t="n"/>
    </row>
    <row r="709">
      <c r="A709" s="15" t="n"/>
      <c r="D709" s="16" t="n"/>
      <c r="E709">
        <f>IF(D709="","",IFERROR(INDEX(Productos!$C$2:$C$501,MATCH(D709,Productos!$A$2:$A$501,0)),"Código no existe"))</f>
        <v/>
      </c>
      <c r="G709" s="17" t="n"/>
      <c r="H709" s="17">
        <f>IF(OR(F709="",G709=""),"",F709*G709)</f>
        <v/>
      </c>
      <c r="I709" s="15" t="n"/>
    </row>
    <row r="710">
      <c r="A710" s="15" t="n"/>
      <c r="D710" s="16" t="n"/>
      <c r="E710">
        <f>IF(D710="","",IFERROR(INDEX(Productos!$C$2:$C$501,MATCH(D710,Productos!$A$2:$A$501,0)),"Código no existe"))</f>
        <v/>
      </c>
      <c r="G710" s="17" t="n"/>
      <c r="H710" s="17">
        <f>IF(OR(F710="",G710=""),"",F710*G710)</f>
        <v/>
      </c>
      <c r="I710" s="15" t="n"/>
    </row>
    <row r="711">
      <c r="A711" s="15" t="n"/>
      <c r="D711" s="16" t="n"/>
      <c r="E711">
        <f>IF(D711="","",IFERROR(INDEX(Productos!$C$2:$C$501,MATCH(D711,Productos!$A$2:$A$501,0)),"Código no existe"))</f>
        <v/>
      </c>
      <c r="G711" s="17" t="n"/>
      <c r="H711" s="17">
        <f>IF(OR(F711="",G711=""),"",F711*G711)</f>
        <v/>
      </c>
      <c r="I711" s="15" t="n"/>
    </row>
    <row r="712">
      <c r="A712" s="15" t="n"/>
      <c r="D712" s="16" t="n"/>
      <c r="E712">
        <f>IF(D712="","",IFERROR(INDEX(Productos!$C$2:$C$501,MATCH(D712,Productos!$A$2:$A$501,0)),"Código no existe"))</f>
        <v/>
      </c>
      <c r="G712" s="17" t="n"/>
      <c r="H712" s="17">
        <f>IF(OR(F712="",G712=""),"",F712*G712)</f>
        <v/>
      </c>
      <c r="I712" s="15" t="n"/>
    </row>
    <row r="713">
      <c r="A713" s="15" t="n"/>
      <c r="D713" s="16" t="n"/>
      <c r="E713">
        <f>IF(D713="","",IFERROR(INDEX(Productos!$C$2:$C$501,MATCH(D713,Productos!$A$2:$A$501,0)),"Código no existe"))</f>
        <v/>
      </c>
      <c r="G713" s="17" t="n"/>
      <c r="H713" s="17">
        <f>IF(OR(F713="",G713=""),"",F713*G713)</f>
        <v/>
      </c>
      <c r="I713" s="15" t="n"/>
    </row>
    <row r="714">
      <c r="A714" s="15" t="n"/>
      <c r="D714" s="16" t="n"/>
      <c r="E714">
        <f>IF(D714="","",IFERROR(INDEX(Productos!$C$2:$C$501,MATCH(D714,Productos!$A$2:$A$501,0)),"Código no existe"))</f>
        <v/>
      </c>
      <c r="G714" s="17" t="n"/>
      <c r="H714" s="17">
        <f>IF(OR(F714="",G714=""),"",F714*G714)</f>
        <v/>
      </c>
      <c r="I714" s="15" t="n"/>
    </row>
    <row r="715">
      <c r="A715" s="15" t="n"/>
      <c r="D715" s="16" t="n"/>
      <c r="E715">
        <f>IF(D715="","",IFERROR(INDEX(Productos!$C$2:$C$501,MATCH(D715,Productos!$A$2:$A$501,0)),"Código no existe"))</f>
        <v/>
      </c>
      <c r="G715" s="17" t="n"/>
      <c r="H715" s="17">
        <f>IF(OR(F715="",G715=""),"",F715*G715)</f>
        <v/>
      </c>
      <c r="I715" s="15" t="n"/>
    </row>
    <row r="716">
      <c r="A716" s="15" t="n"/>
      <c r="D716" s="16" t="n"/>
      <c r="E716">
        <f>IF(D716="","",IFERROR(INDEX(Productos!$C$2:$C$501,MATCH(D716,Productos!$A$2:$A$501,0)),"Código no existe"))</f>
        <v/>
      </c>
      <c r="G716" s="17" t="n"/>
      <c r="H716" s="17">
        <f>IF(OR(F716="",G716=""),"",F716*G716)</f>
        <v/>
      </c>
      <c r="I716" s="15" t="n"/>
    </row>
    <row r="717">
      <c r="A717" s="15" t="n"/>
      <c r="D717" s="16" t="n"/>
      <c r="E717">
        <f>IF(D717="","",IFERROR(INDEX(Productos!$C$2:$C$501,MATCH(D717,Productos!$A$2:$A$501,0)),"Código no existe"))</f>
        <v/>
      </c>
      <c r="G717" s="17" t="n"/>
      <c r="H717" s="17">
        <f>IF(OR(F717="",G717=""),"",F717*G717)</f>
        <v/>
      </c>
      <c r="I717" s="15" t="n"/>
    </row>
    <row r="718">
      <c r="A718" s="15" t="n"/>
      <c r="D718" s="16" t="n"/>
      <c r="E718">
        <f>IF(D718="","",IFERROR(INDEX(Productos!$C$2:$C$501,MATCH(D718,Productos!$A$2:$A$501,0)),"Código no existe"))</f>
        <v/>
      </c>
      <c r="G718" s="17" t="n"/>
      <c r="H718" s="17">
        <f>IF(OR(F718="",G718=""),"",F718*G718)</f>
        <v/>
      </c>
      <c r="I718" s="15" t="n"/>
    </row>
    <row r="719">
      <c r="A719" s="15" t="n"/>
      <c r="D719" s="16" t="n"/>
      <c r="E719">
        <f>IF(D719="","",IFERROR(INDEX(Productos!$C$2:$C$501,MATCH(D719,Productos!$A$2:$A$501,0)),"Código no existe"))</f>
        <v/>
      </c>
      <c r="G719" s="17" t="n"/>
      <c r="H719" s="17">
        <f>IF(OR(F719="",G719=""),"",F719*G719)</f>
        <v/>
      </c>
      <c r="I719" s="15" t="n"/>
    </row>
    <row r="720">
      <c r="A720" s="15" t="n"/>
      <c r="D720" s="16" t="n"/>
      <c r="E720">
        <f>IF(D720="","",IFERROR(INDEX(Productos!$C$2:$C$501,MATCH(D720,Productos!$A$2:$A$501,0)),"Código no existe"))</f>
        <v/>
      </c>
      <c r="G720" s="17" t="n"/>
      <c r="H720" s="17">
        <f>IF(OR(F720="",G720=""),"",F720*G720)</f>
        <v/>
      </c>
      <c r="I720" s="15" t="n"/>
    </row>
    <row r="721">
      <c r="A721" s="15" t="n"/>
      <c r="D721" s="16" t="n"/>
      <c r="E721">
        <f>IF(D721="","",IFERROR(INDEX(Productos!$C$2:$C$501,MATCH(D721,Productos!$A$2:$A$501,0)),"Código no existe"))</f>
        <v/>
      </c>
      <c r="G721" s="17" t="n"/>
      <c r="H721" s="17">
        <f>IF(OR(F721="",G721=""),"",F721*G721)</f>
        <v/>
      </c>
      <c r="I721" s="15" t="n"/>
    </row>
    <row r="722">
      <c r="A722" s="15" t="n"/>
      <c r="D722" s="16" t="n"/>
      <c r="E722">
        <f>IF(D722="","",IFERROR(INDEX(Productos!$C$2:$C$501,MATCH(D722,Productos!$A$2:$A$501,0)),"Código no existe"))</f>
        <v/>
      </c>
      <c r="G722" s="17" t="n"/>
      <c r="H722" s="17">
        <f>IF(OR(F722="",G722=""),"",F722*G722)</f>
        <v/>
      </c>
      <c r="I722" s="15" t="n"/>
    </row>
    <row r="723">
      <c r="A723" s="15" t="n"/>
      <c r="D723" s="16" t="n"/>
      <c r="E723">
        <f>IF(D723="","",IFERROR(INDEX(Productos!$C$2:$C$501,MATCH(D723,Productos!$A$2:$A$501,0)),"Código no existe"))</f>
        <v/>
      </c>
      <c r="G723" s="17" t="n"/>
      <c r="H723" s="17">
        <f>IF(OR(F723="",G723=""),"",F723*G723)</f>
        <v/>
      </c>
      <c r="I723" s="15" t="n"/>
    </row>
    <row r="724">
      <c r="A724" s="15" t="n"/>
      <c r="D724" s="16" t="n"/>
      <c r="E724">
        <f>IF(D724="","",IFERROR(INDEX(Productos!$C$2:$C$501,MATCH(D724,Productos!$A$2:$A$501,0)),"Código no existe"))</f>
        <v/>
      </c>
      <c r="G724" s="17" t="n"/>
      <c r="H724" s="17">
        <f>IF(OR(F724="",G724=""),"",F724*G724)</f>
        <v/>
      </c>
      <c r="I724" s="15" t="n"/>
    </row>
    <row r="725">
      <c r="A725" s="15" t="n"/>
      <c r="D725" s="16" t="n"/>
      <c r="E725">
        <f>IF(D725="","",IFERROR(INDEX(Productos!$C$2:$C$501,MATCH(D725,Productos!$A$2:$A$501,0)),"Código no existe"))</f>
        <v/>
      </c>
      <c r="G725" s="17" t="n"/>
      <c r="H725" s="17">
        <f>IF(OR(F725="",G725=""),"",F725*G725)</f>
        <v/>
      </c>
      <c r="I725" s="15" t="n"/>
    </row>
    <row r="726">
      <c r="A726" s="15" t="n"/>
      <c r="D726" s="16" t="n"/>
      <c r="E726">
        <f>IF(D726="","",IFERROR(INDEX(Productos!$C$2:$C$501,MATCH(D726,Productos!$A$2:$A$501,0)),"Código no existe"))</f>
        <v/>
      </c>
      <c r="G726" s="17" t="n"/>
      <c r="H726" s="17">
        <f>IF(OR(F726="",G726=""),"",F726*G726)</f>
        <v/>
      </c>
      <c r="I726" s="15" t="n"/>
    </row>
    <row r="727">
      <c r="A727" s="15" t="n"/>
      <c r="D727" s="16" t="n"/>
      <c r="E727">
        <f>IF(D727="","",IFERROR(INDEX(Productos!$C$2:$C$501,MATCH(D727,Productos!$A$2:$A$501,0)),"Código no existe"))</f>
        <v/>
      </c>
      <c r="G727" s="17" t="n"/>
      <c r="H727" s="17">
        <f>IF(OR(F727="",G727=""),"",F727*G727)</f>
        <v/>
      </c>
      <c r="I727" s="15" t="n"/>
    </row>
    <row r="728">
      <c r="A728" s="15" t="n"/>
      <c r="D728" s="16" t="n"/>
      <c r="E728">
        <f>IF(D728="","",IFERROR(INDEX(Productos!$C$2:$C$501,MATCH(D728,Productos!$A$2:$A$501,0)),"Código no existe"))</f>
        <v/>
      </c>
      <c r="G728" s="17" t="n"/>
      <c r="H728" s="17">
        <f>IF(OR(F728="",G728=""),"",F728*G728)</f>
        <v/>
      </c>
      <c r="I728" s="15" t="n"/>
    </row>
    <row r="729">
      <c r="A729" s="15" t="n"/>
      <c r="D729" s="16" t="n"/>
      <c r="E729">
        <f>IF(D729="","",IFERROR(INDEX(Productos!$C$2:$C$501,MATCH(D729,Productos!$A$2:$A$501,0)),"Código no existe"))</f>
        <v/>
      </c>
      <c r="G729" s="17" t="n"/>
      <c r="H729" s="17">
        <f>IF(OR(F729="",G729=""),"",F729*G729)</f>
        <v/>
      </c>
      <c r="I729" s="15" t="n"/>
    </row>
    <row r="730">
      <c r="A730" s="15" t="n"/>
      <c r="D730" s="16" t="n"/>
      <c r="E730">
        <f>IF(D730="","",IFERROR(INDEX(Productos!$C$2:$C$501,MATCH(D730,Productos!$A$2:$A$501,0)),"Código no existe"))</f>
        <v/>
      </c>
      <c r="G730" s="17" t="n"/>
      <c r="H730" s="17">
        <f>IF(OR(F730="",G730=""),"",F730*G730)</f>
        <v/>
      </c>
      <c r="I730" s="15" t="n"/>
    </row>
    <row r="731">
      <c r="A731" s="15" t="n"/>
      <c r="D731" s="16" t="n"/>
      <c r="E731">
        <f>IF(D731="","",IFERROR(INDEX(Productos!$C$2:$C$501,MATCH(D731,Productos!$A$2:$A$501,0)),"Código no existe"))</f>
        <v/>
      </c>
      <c r="G731" s="17" t="n"/>
      <c r="H731" s="17">
        <f>IF(OR(F731="",G731=""),"",F731*G731)</f>
        <v/>
      </c>
      <c r="I731" s="15" t="n"/>
    </row>
    <row r="732">
      <c r="A732" s="15" t="n"/>
      <c r="D732" s="16" t="n"/>
      <c r="E732">
        <f>IF(D732="","",IFERROR(INDEX(Productos!$C$2:$C$501,MATCH(D732,Productos!$A$2:$A$501,0)),"Código no existe"))</f>
        <v/>
      </c>
      <c r="G732" s="17" t="n"/>
      <c r="H732" s="17">
        <f>IF(OR(F732="",G732=""),"",F732*G732)</f>
        <v/>
      </c>
      <c r="I732" s="15" t="n"/>
    </row>
    <row r="733">
      <c r="A733" s="15" t="n"/>
      <c r="D733" s="16" t="n"/>
      <c r="E733">
        <f>IF(D733="","",IFERROR(INDEX(Productos!$C$2:$C$501,MATCH(D733,Productos!$A$2:$A$501,0)),"Código no existe"))</f>
        <v/>
      </c>
      <c r="G733" s="17" t="n"/>
      <c r="H733" s="17">
        <f>IF(OR(F733="",G733=""),"",F733*G733)</f>
        <v/>
      </c>
      <c r="I733" s="15" t="n"/>
    </row>
    <row r="734">
      <c r="A734" s="15" t="n"/>
      <c r="D734" s="16" t="n"/>
      <c r="E734">
        <f>IF(D734="","",IFERROR(INDEX(Productos!$C$2:$C$501,MATCH(D734,Productos!$A$2:$A$501,0)),"Código no existe"))</f>
        <v/>
      </c>
      <c r="G734" s="17" t="n"/>
      <c r="H734" s="17">
        <f>IF(OR(F734="",G734=""),"",F734*G734)</f>
        <v/>
      </c>
      <c r="I734" s="15" t="n"/>
    </row>
    <row r="735">
      <c r="A735" s="15" t="n"/>
      <c r="D735" s="16" t="n"/>
      <c r="E735">
        <f>IF(D735="","",IFERROR(INDEX(Productos!$C$2:$C$501,MATCH(D735,Productos!$A$2:$A$501,0)),"Código no existe"))</f>
        <v/>
      </c>
      <c r="G735" s="17" t="n"/>
      <c r="H735" s="17">
        <f>IF(OR(F735="",G735=""),"",F735*G735)</f>
        <v/>
      </c>
      <c r="I735" s="15" t="n"/>
    </row>
    <row r="736">
      <c r="A736" s="15" t="n"/>
      <c r="D736" s="16" t="n"/>
      <c r="E736">
        <f>IF(D736="","",IFERROR(INDEX(Productos!$C$2:$C$501,MATCH(D736,Productos!$A$2:$A$501,0)),"Código no existe"))</f>
        <v/>
      </c>
      <c r="G736" s="17" t="n"/>
      <c r="H736" s="17">
        <f>IF(OR(F736="",G736=""),"",F736*G736)</f>
        <v/>
      </c>
      <c r="I736" s="15" t="n"/>
    </row>
    <row r="737">
      <c r="A737" s="15" t="n"/>
      <c r="D737" s="16" t="n"/>
      <c r="E737">
        <f>IF(D737="","",IFERROR(INDEX(Productos!$C$2:$C$501,MATCH(D737,Productos!$A$2:$A$501,0)),"Código no existe"))</f>
        <v/>
      </c>
      <c r="G737" s="17" t="n"/>
      <c r="H737" s="17">
        <f>IF(OR(F737="",G737=""),"",F737*G737)</f>
        <v/>
      </c>
      <c r="I737" s="15" t="n"/>
    </row>
    <row r="738">
      <c r="A738" s="15" t="n"/>
      <c r="D738" s="16" t="n"/>
      <c r="E738">
        <f>IF(D738="","",IFERROR(INDEX(Productos!$C$2:$C$501,MATCH(D738,Productos!$A$2:$A$501,0)),"Código no existe"))</f>
        <v/>
      </c>
      <c r="G738" s="17" t="n"/>
      <c r="H738" s="17">
        <f>IF(OR(F738="",G738=""),"",F738*G738)</f>
        <v/>
      </c>
      <c r="I738" s="15" t="n"/>
    </row>
    <row r="739">
      <c r="A739" s="15" t="n"/>
      <c r="D739" s="16" t="n"/>
      <c r="E739">
        <f>IF(D739="","",IFERROR(INDEX(Productos!$C$2:$C$501,MATCH(D739,Productos!$A$2:$A$501,0)),"Código no existe"))</f>
        <v/>
      </c>
      <c r="G739" s="17" t="n"/>
      <c r="H739" s="17">
        <f>IF(OR(F739="",G739=""),"",F739*G739)</f>
        <v/>
      </c>
      <c r="I739" s="15" t="n"/>
    </row>
    <row r="740">
      <c r="A740" s="15" t="n"/>
      <c r="D740" s="16" t="n"/>
      <c r="E740">
        <f>IF(D740="","",IFERROR(INDEX(Productos!$C$2:$C$501,MATCH(D740,Productos!$A$2:$A$501,0)),"Código no existe"))</f>
        <v/>
      </c>
      <c r="G740" s="17" t="n"/>
      <c r="H740" s="17">
        <f>IF(OR(F740="",G740=""),"",F740*G740)</f>
        <v/>
      </c>
      <c r="I740" s="15" t="n"/>
    </row>
    <row r="741">
      <c r="A741" s="15" t="n"/>
      <c r="D741" s="16" t="n"/>
      <c r="E741">
        <f>IF(D741="","",IFERROR(INDEX(Productos!$C$2:$C$501,MATCH(D741,Productos!$A$2:$A$501,0)),"Código no existe"))</f>
        <v/>
      </c>
      <c r="G741" s="17" t="n"/>
      <c r="H741" s="17">
        <f>IF(OR(F741="",G741=""),"",F741*G741)</f>
        <v/>
      </c>
      <c r="I741" s="15" t="n"/>
    </row>
    <row r="742">
      <c r="A742" s="15" t="n"/>
      <c r="D742" s="16" t="n"/>
      <c r="E742">
        <f>IF(D742="","",IFERROR(INDEX(Productos!$C$2:$C$501,MATCH(D742,Productos!$A$2:$A$501,0)),"Código no existe"))</f>
        <v/>
      </c>
      <c r="G742" s="17" t="n"/>
      <c r="H742" s="17">
        <f>IF(OR(F742="",G742=""),"",F742*G742)</f>
        <v/>
      </c>
      <c r="I742" s="15" t="n"/>
    </row>
    <row r="743">
      <c r="A743" s="15" t="n"/>
      <c r="D743" s="16" t="n"/>
      <c r="E743">
        <f>IF(D743="","",IFERROR(INDEX(Productos!$C$2:$C$501,MATCH(D743,Productos!$A$2:$A$501,0)),"Código no existe"))</f>
        <v/>
      </c>
      <c r="G743" s="17" t="n"/>
      <c r="H743" s="17">
        <f>IF(OR(F743="",G743=""),"",F743*G743)</f>
        <v/>
      </c>
      <c r="I743" s="15" t="n"/>
    </row>
    <row r="744">
      <c r="A744" s="15" t="n"/>
      <c r="D744" s="16" t="n"/>
      <c r="E744">
        <f>IF(D744="","",IFERROR(INDEX(Productos!$C$2:$C$501,MATCH(D744,Productos!$A$2:$A$501,0)),"Código no existe"))</f>
        <v/>
      </c>
      <c r="G744" s="17" t="n"/>
      <c r="H744" s="17">
        <f>IF(OR(F744="",G744=""),"",F744*G744)</f>
        <v/>
      </c>
      <c r="I744" s="15" t="n"/>
    </row>
    <row r="745">
      <c r="A745" s="15" t="n"/>
      <c r="D745" s="16" t="n"/>
      <c r="E745">
        <f>IF(D745="","",IFERROR(INDEX(Productos!$C$2:$C$501,MATCH(D745,Productos!$A$2:$A$501,0)),"Código no existe"))</f>
        <v/>
      </c>
      <c r="G745" s="17" t="n"/>
      <c r="H745" s="17">
        <f>IF(OR(F745="",G745=""),"",F745*G745)</f>
        <v/>
      </c>
      <c r="I745" s="15" t="n"/>
    </row>
    <row r="746">
      <c r="A746" s="15" t="n"/>
      <c r="D746" s="16" t="n"/>
      <c r="E746">
        <f>IF(D746="","",IFERROR(INDEX(Productos!$C$2:$C$501,MATCH(D746,Productos!$A$2:$A$501,0)),"Código no existe"))</f>
        <v/>
      </c>
      <c r="G746" s="17" t="n"/>
      <c r="H746" s="17">
        <f>IF(OR(F746="",G746=""),"",F746*G746)</f>
        <v/>
      </c>
      <c r="I746" s="15" t="n"/>
    </row>
    <row r="747">
      <c r="A747" s="15" t="n"/>
      <c r="D747" s="16" t="n"/>
      <c r="E747">
        <f>IF(D747="","",IFERROR(INDEX(Productos!$C$2:$C$501,MATCH(D747,Productos!$A$2:$A$501,0)),"Código no existe"))</f>
        <v/>
      </c>
      <c r="G747" s="17" t="n"/>
      <c r="H747" s="17">
        <f>IF(OR(F747="",G747=""),"",F747*G747)</f>
        <v/>
      </c>
      <c r="I747" s="15" t="n"/>
    </row>
    <row r="748">
      <c r="A748" s="15" t="n"/>
      <c r="D748" s="16" t="n"/>
      <c r="E748">
        <f>IF(D748="","",IFERROR(INDEX(Productos!$C$2:$C$501,MATCH(D748,Productos!$A$2:$A$501,0)),"Código no existe"))</f>
        <v/>
      </c>
      <c r="G748" s="17" t="n"/>
      <c r="H748" s="17">
        <f>IF(OR(F748="",G748=""),"",F748*G748)</f>
        <v/>
      </c>
      <c r="I748" s="15" t="n"/>
    </row>
    <row r="749">
      <c r="A749" s="15" t="n"/>
      <c r="D749" s="16" t="n"/>
      <c r="E749">
        <f>IF(D749="","",IFERROR(INDEX(Productos!$C$2:$C$501,MATCH(D749,Productos!$A$2:$A$501,0)),"Código no existe"))</f>
        <v/>
      </c>
      <c r="G749" s="17" t="n"/>
      <c r="H749" s="17">
        <f>IF(OR(F749="",G749=""),"",F749*G749)</f>
        <v/>
      </c>
      <c r="I749" s="15" t="n"/>
    </row>
    <row r="750">
      <c r="A750" s="15" t="n"/>
      <c r="D750" s="16" t="n"/>
      <c r="E750">
        <f>IF(D750="","",IFERROR(INDEX(Productos!$C$2:$C$501,MATCH(D750,Productos!$A$2:$A$501,0)),"Código no existe"))</f>
        <v/>
      </c>
      <c r="G750" s="17" t="n"/>
      <c r="H750" s="17">
        <f>IF(OR(F750="",G750=""),"",F750*G750)</f>
        <v/>
      </c>
      <c r="I750" s="15" t="n"/>
    </row>
    <row r="751">
      <c r="A751" s="15" t="n"/>
      <c r="D751" s="16" t="n"/>
      <c r="E751">
        <f>IF(D751="","",IFERROR(INDEX(Productos!$C$2:$C$501,MATCH(D751,Productos!$A$2:$A$501,0)),"Código no existe"))</f>
        <v/>
      </c>
      <c r="G751" s="17" t="n"/>
      <c r="H751" s="17">
        <f>IF(OR(F751="",G751=""),"",F751*G751)</f>
        <v/>
      </c>
      <c r="I751" s="15" t="n"/>
    </row>
    <row r="752">
      <c r="A752" s="15" t="n"/>
      <c r="D752" s="16" t="n"/>
      <c r="E752">
        <f>IF(D752="","",IFERROR(INDEX(Productos!$C$2:$C$501,MATCH(D752,Productos!$A$2:$A$501,0)),"Código no existe"))</f>
        <v/>
      </c>
      <c r="G752" s="17" t="n"/>
      <c r="H752" s="17">
        <f>IF(OR(F752="",G752=""),"",F752*G752)</f>
        <v/>
      </c>
      <c r="I752" s="15" t="n"/>
    </row>
    <row r="753">
      <c r="A753" s="15" t="n"/>
      <c r="D753" s="16" t="n"/>
      <c r="E753">
        <f>IF(D753="","",IFERROR(INDEX(Productos!$C$2:$C$501,MATCH(D753,Productos!$A$2:$A$501,0)),"Código no existe"))</f>
        <v/>
      </c>
      <c r="G753" s="17" t="n"/>
      <c r="H753" s="17">
        <f>IF(OR(F753="",G753=""),"",F753*G753)</f>
        <v/>
      </c>
      <c r="I753" s="15" t="n"/>
    </row>
    <row r="754">
      <c r="A754" s="15" t="n"/>
      <c r="D754" s="16" t="n"/>
      <c r="E754">
        <f>IF(D754="","",IFERROR(INDEX(Productos!$C$2:$C$501,MATCH(D754,Productos!$A$2:$A$501,0)),"Código no existe"))</f>
        <v/>
      </c>
      <c r="G754" s="17" t="n"/>
      <c r="H754" s="17">
        <f>IF(OR(F754="",G754=""),"",F754*G754)</f>
        <v/>
      </c>
      <c r="I754" s="15" t="n"/>
    </row>
    <row r="755">
      <c r="A755" s="15" t="n"/>
      <c r="D755" s="16" t="n"/>
      <c r="E755">
        <f>IF(D755="","",IFERROR(INDEX(Productos!$C$2:$C$501,MATCH(D755,Productos!$A$2:$A$501,0)),"Código no existe"))</f>
        <v/>
      </c>
      <c r="G755" s="17" t="n"/>
      <c r="H755" s="17">
        <f>IF(OR(F755="",G755=""),"",F755*G755)</f>
        <v/>
      </c>
      <c r="I755" s="15" t="n"/>
    </row>
    <row r="756">
      <c r="A756" s="15" t="n"/>
      <c r="D756" s="16" t="n"/>
      <c r="E756">
        <f>IF(D756="","",IFERROR(INDEX(Productos!$C$2:$C$501,MATCH(D756,Productos!$A$2:$A$501,0)),"Código no existe"))</f>
        <v/>
      </c>
      <c r="G756" s="17" t="n"/>
      <c r="H756" s="17">
        <f>IF(OR(F756="",G756=""),"",F756*G756)</f>
        <v/>
      </c>
      <c r="I756" s="15" t="n"/>
    </row>
    <row r="757">
      <c r="A757" s="15" t="n"/>
      <c r="D757" s="16" t="n"/>
      <c r="E757">
        <f>IF(D757="","",IFERROR(INDEX(Productos!$C$2:$C$501,MATCH(D757,Productos!$A$2:$A$501,0)),"Código no existe"))</f>
        <v/>
      </c>
      <c r="G757" s="17" t="n"/>
      <c r="H757" s="17">
        <f>IF(OR(F757="",G757=""),"",F757*G757)</f>
        <v/>
      </c>
      <c r="I757" s="15" t="n"/>
    </row>
    <row r="758">
      <c r="A758" s="15" t="n"/>
      <c r="D758" s="16" t="n"/>
      <c r="E758">
        <f>IF(D758="","",IFERROR(INDEX(Productos!$C$2:$C$501,MATCH(D758,Productos!$A$2:$A$501,0)),"Código no existe"))</f>
        <v/>
      </c>
      <c r="G758" s="17" t="n"/>
      <c r="H758" s="17">
        <f>IF(OR(F758="",G758=""),"",F758*G758)</f>
        <v/>
      </c>
      <c r="I758" s="15" t="n"/>
    </row>
    <row r="759">
      <c r="A759" s="15" t="n"/>
      <c r="D759" s="16" t="n"/>
      <c r="E759">
        <f>IF(D759="","",IFERROR(INDEX(Productos!$C$2:$C$501,MATCH(D759,Productos!$A$2:$A$501,0)),"Código no existe"))</f>
        <v/>
      </c>
      <c r="G759" s="17" t="n"/>
      <c r="H759" s="17">
        <f>IF(OR(F759="",G759=""),"",F759*G759)</f>
        <v/>
      </c>
      <c r="I759" s="15" t="n"/>
    </row>
    <row r="760">
      <c r="A760" s="15" t="n"/>
      <c r="D760" s="16" t="n"/>
      <c r="E760">
        <f>IF(D760="","",IFERROR(INDEX(Productos!$C$2:$C$501,MATCH(D760,Productos!$A$2:$A$501,0)),"Código no existe"))</f>
        <v/>
      </c>
      <c r="G760" s="17" t="n"/>
      <c r="H760" s="17">
        <f>IF(OR(F760="",G760=""),"",F760*G760)</f>
        <v/>
      </c>
      <c r="I760" s="15" t="n"/>
    </row>
    <row r="761">
      <c r="A761" s="15" t="n"/>
      <c r="D761" s="16" t="n"/>
      <c r="E761">
        <f>IF(D761="","",IFERROR(INDEX(Productos!$C$2:$C$501,MATCH(D761,Productos!$A$2:$A$501,0)),"Código no existe"))</f>
        <v/>
      </c>
      <c r="G761" s="17" t="n"/>
      <c r="H761" s="17">
        <f>IF(OR(F761="",G761=""),"",F761*G761)</f>
        <v/>
      </c>
      <c r="I761" s="15" t="n"/>
    </row>
    <row r="762">
      <c r="A762" s="15" t="n"/>
      <c r="D762" s="16" t="n"/>
      <c r="E762">
        <f>IF(D762="","",IFERROR(INDEX(Productos!$C$2:$C$501,MATCH(D762,Productos!$A$2:$A$501,0)),"Código no existe"))</f>
        <v/>
      </c>
      <c r="G762" s="17" t="n"/>
      <c r="H762" s="17">
        <f>IF(OR(F762="",G762=""),"",F762*G762)</f>
        <v/>
      </c>
      <c r="I762" s="15" t="n"/>
    </row>
    <row r="763">
      <c r="A763" s="15" t="n"/>
      <c r="D763" s="16" t="n"/>
      <c r="E763">
        <f>IF(D763="","",IFERROR(INDEX(Productos!$C$2:$C$501,MATCH(D763,Productos!$A$2:$A$501,0)),"Código no existe"))</f>
        <v/>
      </c>
      <c r="G763" s="17" t="n"/>
      <c r="H763" s="17">
        <f>IF(OR(F763="",G763=""),"",F763*G763)</f>
        <v/>
      </c>
      <c r="I763" s="15" t="n"/>
    </row>
    <row r="764">
      <c r="A764" s="15" t="n"/>
      <c r="D764" s="16" t="n"/>
      <c r="E764">
        <f>IF(D764="","",IFERROR(INDEX(Productos!$C$2:$C$501,MATCH(D764,Productos!$A$2:$A$501,0)),"Código no existe"))</f>
        <v/>
      </c>
      <c r="G764" s="17" t="n"/>
      <c r="H764" s="17">
        <f>IF(OR(F764="",G764=""),"",F764*G764)</f>
        <v/>
      </c>
      <c r="I764" s="15" t="n"/>
    </row>
    <row r="765">
      <c r="A765" s="15" t="n"/>
      <c r="D765" s="16" t="n"/>
      <c r="E765">
        <f>IF(D765="","",IFERROR(INDEX(Productos!$C$2:$C$501,MATCH(D765,Productos!$A$2:$A$501,0)),"Código no existe"))</f>
        <v/>
      </c>
      <c r="G765" s="17" t="n"/>
      <c r="H765" s="17">
        <f>IF(OR(F765="",G765=""),"",F765*G765)</f>
        <v/>
      </c>
      <c r="I765" s="15" t="n"/>
    </row>
    <row r="766">
      <c r="A766" s="15" t="n"/>
      <c r="D766" s="16" t="n"/>
      <c r="E766">
        <f>IF(D766="","",IFERROR(INDEX(Productos!$C$2:$C$501,MATCH(D766,Productos!$A$2:$A$501,0)),"Código no existe"))</f>
        <v/>
      </c>
      <c r="G766" s="17" t="n"/>
      <c r="H766" s="17">
        <f>IF(OR(F766="",G766=""),"",F766*G766)</f>
        <v/>
      </c>
      <c r="I766" s="15" t="n"/>
    </row>
    <row r="767">
      <c r="A767" s="15" t="n"/>
      <c r="D767" s="16" t="n"/>
      <c r="E767">
        <f>IF(D767="","",IFERROR(INDEX(Productos!$C$2:$C$501,MATCH(D767,Productos!$A$2:$A$501,0)),"Código no existe"))</f>
        <v/>
      </c>
      <c r="G767" s="17" t="n"/>
      <c r="H767" s="17">
        <f>IF(OR(F767="",G767=""),"",F767*G767)</f>
        <v/>
      </c>
      <c r="I767" s="15" t="n"/>
    </row>
    <row r="768">
      <c r="A768" s="15" t="n"/>
      <c r="D768" s="16" t="n"/>
      <c r="E768">
        <f>IF(D768="","",IFERROR(INDEX(Productos!$C$2:$C$501,MATCH(D768,Productos!$A$2:$A$501,0)),"Código no existe"))</f>
        <v/>
      </c>
      <c r="G768" s="17" t="n"/>
      <c r="H768" s="17">
        <f>IF(OR(F768="",G768=""),"",F768*G768)</f>
        <v/>
      </c>
      <c r="I768" s="15" t="n"/>
    </row>
    <row r="769">
      <c r="A769" s="15" t="n"/>
      <c r="D769" s="16" t="n"/>
      <c r="E769">
        <f>IF(D769="","",IFERROR(INDEX(Productos!$C$2:$C$501,MATCH(D769,Productos!$A$2:$A$501,0)),"Código no existe"))</f>
        <v/>
      </c>
      <c r="G769" s="17" t="n"/>
      <c r="H769" s="17">
        <f>IF(OR(F769="",G769=""),"",F769*G769)</f>
        <v/>
      </c>
      <c r="I769" s="15" t="n"/>
    </row>
    <row r="770">
      <c r="A770" s="15" t="n"/>
      <c r="D770" s="16" t="n"/>
      <c r="E770">
        <f>IF(D770="","",IFERROR(INDEX(Productos!$C$2:$C$501,MATCH(D770,Productos!$A$2:$A$501,0)),"Código no existe"))</f>
        <v/>
      </c>
      <c r="G770" s="17" t="n"/>
      <c r="H770" s="17">
        <f>IF(OR(F770="",G770=""),"",F770*G770)</f>
        <v/>
      </c>
      <c r="I770" s="15" t="n"/>
    </row>
    <row r="771">
      <c r="A771" s="15" t="n"/>
      <c r="D771" s="16" t="n"/>
      <c r="E771">
        <f>IF(D771="","",IFERROR(INDEX(Productos!$C$2:$C$501,MATCH(D771,Productos!$A$2:$A$501,0)),"Código no existe"))</f>
        <v/>
      </c>
      <c r="G771" s="17" t="n"/>
      <c r="H771" s="17">
        <f>IF(OR(F771="",G771=""),"",F771*G771)</f>
        <v/>
      </c>
      <c r="I771" s="15" t="n"/>
    </row>
    <row r="772">
      <c r="A772" s="15" t="n"/>
      <c r="D772" s="16" t="n"/>
      <c r="E772">
        <f>IF(D772="","",IFERROR(INDEX(Productos!$C$2:$C$501,MATCH(D772,Productos!$A$2:$A$501,0)),"Código no existe"))</f>
        <v/>
      </c>
      <c r="G772" s="17" t="n"/>
      <c r="H772" s="17">
        <f>IF(OR(F772="",G772=""),"",F772*G772)</f>
        <v/>
      </c>
      <c r="I772" s="15" t="n"/>
    </row>
    <row r="773">
      <c r="A773" s="15" t="n"/>
      <c r="D773" s="16" t="n"/>
      <c r="E773">
        <f>IF(D773="","",IFERROR(INDEX(Productos!$C$2:$C$501,MATCH(D773,Productos!$A$2:$A$501,0)),"Código no existe"))</f>
        <v/>
      </c>
      <c r="G773" s="17" t="n"/>
      <c r="H773" s="17">
        <f>IF(OR(F773="",G773=""),"",F773*G773)</f>
        <v/>
      </c>
      <c r="I773" s="15" t="n"/>
    </row>
    <row r="774">
      <c r="A774" s="15" t="n"/>
      <c r="D774" s="16" t="n"/>
      <c r="E774">
        <f>IF(D774="","",IFERROR(INDEX(Productos!$C$2:$C$501,MATCH(D774,Productos!$A$2:$A$501,0)),"Código no existe"))</f>
        <v/>
      </c>
      <c r="G774" s="17" t="n"/>
      <c r="H774" s="17">
        <f>IF(OR(F774="",G774=""),"",F774*G774)</f>
        <v/>
      </c>
      <c r="I774" s="15" t="n"/>
    </row>
    <row r="775">
      <c r="A775" s="15" t="n"/>
      <c r="D775" s="16" t="n"/>
      <c r="E775">
        <f>IF(D775="","",IFERROR(INDEX(Productos!$C$2:$C$501,MATCH(D775,Productos!$A$2:$A$501,0)),"Código no existe"))</f>
        <v/>
      </c>
      <c r="G775" s="17" t="n"/>
      <c r="H775" s="17">
        <f>IF(OR(F775="",G775=""),"",F775*G775)</f>
        <v/>
      </c>
      <c r="I775" s="15" t="n"/>
    </row>
    <row r="776">
      <c r="A776" s="15" t="n"/>
      <c r="D776" s="16" t="n"/>
      <c r="E776">
        <f>IF(D776="","",IFERROR(INDEX(Productos!$C$2:$C$501,MATCH(D776,Productos!$A$2:$A$501,0)),"Código no existe"))</f>
        <v/>
      </c>
      <c r="G776" s="17" t="n"/>
      <c r="H776" s="17">
        <f>IF(OR(F776="",G776=""),"",F776*G776)</f>
        <v/>
      </c>
      <c r="I776" s="15" t="n"/>
    </row>
    <row r="777">
      <c r="A777" s="15" t="n"/>
      <c r="D777" s="16" t="n"/>
      <c r="E777">
        <f>IF(D777="","",IFERROR(INDEX(Productos!$C$2:$C$501,MATCH(D777,Productos!$A$2:$A$501,0)),"Código no existe"))</f>
        <v/>
      </c>
      <c r="G777" s="17" t="n"/>
      <c r="H777" s="17">
        <f>IF(OR(F777="",G777=""),"",F777*G777)</f>
        <v/>
      </c>
      <c r="I777" s="15" t="n"/>
    </row>
    <row r="778">
      <c r="A778" s="15" t="n"/>
      <c r="D778" s="16" t="n"/>
      <c r="E778">
        <f>IF(D778="","",IFERROR(INDEX(Productos!$C$2:$C$501,MATCH(D778,Productos!$A$2:$A$501,0)),"Código no existe"))</f>
        <v/>
      </c>
      <c r="G778" s="17" t="n"/>
      <c r="H778" s="17">
        <f>IF(OR(F778="",G778=""),"",F778*G778)</f>
        <v/>
      </c>
      <c r="I778" s="15" t="n"/>
    </row>
    <row r="779">
      <c r="A779" s="15" t="n"/>
      <c r="D779" s="16" t="n"/>
      <c r="E779">
        <f>IF(D779="","",IFERROR(INDEX(Productos!$C$2:$C$501,MATCH(D779,Productos!$A$2:$A$501,0)),"Código no existe"))</f>
        <v/>
      </c>
      <c r="G779" s="17" t="n"/>
      <c r="H779" s="17">
        <f>IF(OR(F779="",G779=""),"",F779*G779)</f>
        <v/>
      </c>
      <c r="I779" s="15" t="n"/>
    </row>
    <row r="780">
      <c r="A780" s="15" t="n"/>
      <c r="D780" s="16" t="n"/>
      <c r="E780">
        <f>IF(D780="","",IFERROR(INDEX(Productos!$C$2:$C$501,MATCH(D780,Productos!$A$2:$A$501,0)),"Código no existe"))</f>
        <v/>
      </c>
      <c r="G780" s="17" t="n"/>
      <c r="H780" s="17">
        <f>IF(OR(F780="",G780=""),"",F780*G780)</f>
        <v/>
      </c>
      <c r="I780" s="15" t="n"/>
    </row>
    <row r="781">
      <c r="A781" s="15" t="n"/>
      <c r="D781" s="16" t="n"/>
      <c r="E781">
        <f>IF(D781="","",IFERROR(INDEX(Productos!$C$2:$C$501,MATCH(D781,Productos!$A$2:$A$501,0)),"Código no existe"))</f>
        <v/>
      </c>
      <c r="G781" s="17" t="n"/>
      <c r="H781" s="17">
        <f>IF(OR(F781="",G781=""),"",F781*G781)</f>
        <v/>
      </c>
      <c r="I781" s="15" t="n"/>
    </row>
    <row r="782">
      <c r="A782" s="15" t="n"/>
      <c r="D782" s="16" t="n"/>
      <c r="E782">
        <f>IF(D782="","",IFERROR(INDEX(Productos!$C$2:$C$501,MATCH(D782,Productos!$A$2:$A$501,0)),"Código no existe"))</f>
        <v/>
      </c>
      <c r="G782" s="17" t="n"/>
      <c r="H782" s="17">
        <f>IF(OR(F782="",G782=""),"",F782*G782)</f>
        <v/>
      </c>
      <c r="I782" s="15" t="n"/>
    </row>
    <row r="783">
      <c r="A783" s="15" t="n"/>
      <c r="D783" s="16" t="n"/>
      <c r="E783">
        <f>IF(D783="","",IFERROR(INDEX(Productos!$C$2:$C$501,MATCH(D783,Productos!$A$2:$A$501,0)),"Código no existe"))</f>
        <v/>
      </c>
      <c r="G783" s="17" t="n"/>
      <c r="H783" s="17">
        <f>IF(OR(F783="",G783=""),"",F783*G783)</f>
        <v/>
      </c>
      <c r="I783" s="15" t="n"/>
    </row>
    <row r="784">
      <c r="A784" s="15" t="n"/>
      <c r="D784" s="16" t="n"/>
      <c r="E784">
        <f>IF(D784="","",IFERROR(INDEX(Productos!$C$2:$C$501,MATCH(D784,Productos!$A$2:$A$501,0)),"Código no existe"))</f>
        <v/>
      </c>
      <c r="G784" s="17" t="n"/>
      <c r="H784" s="17">
        <f>IF(OR(F784="",G784=""),"",F784*G784)</f>
        <v/>
      </c>
      <c r="I784" s="15" t="n"/>
    </row>
    <row r="785">
      <c r="A785" s="15" t="n"/>
      <c r="D785" s="16" t="n"/>
      <c r="E785">
        <f>IF(D785="","",IFERROR(INDEX(Productos!$C$2:$C$501,MATCH(D785,Productos!$A$2:$A$501,0)),"Código no existe"))</f>
        <v/>
      </c>
      <c r="G785" s="17" t="n"/>
      <c r="H785" s="17">
        <f>IF(OR(F785="",G785=""),"",F785*G785)</f>
        <v/>
      </c>
      <c r="I785" s="15" t="n"/>
    </row>
    <row r="786">
      <c r="A786" s="15" t="n"/>
      <c r="D786" s="16" t="n"/>
      <c r="E786">
        <f>IF(D786="","",IFERROR(INDEX(Productos!$C$2:$C$501,MATCH(D786,Productos!$A$2:$A$501,0)),"Código no existe"))</f>
        <v/>
      </c>
      <c r="G786" s="17" t="n"/>
      <c r="H786" s="17">
        <f>IF(OR(F786="",G786=""),"",F786*G786)</f>
        <v/>
      </c>
      <c r="I786" s="15" t="n"/>
    </row>
    <row r="787">
      <c r="A787" s="15" t="n"/>
      <c r="D787" s="16" t="n"/>
      <c r="E787">
        <f>IF(D787="","",IFERROR(INDEX(Productos!$C$2:$C$501,MATCH(D787,Productos!$A$2:$A$501,0)),"Código no existe"))</f>
        <v/>
      </c>
      <c r="G787" s="17" t="n"/>
      <c r="H787" s="17">
        <f>IF(OR(F787="",G787=""),"",F787*G787)</f>
        <v/>
      </c>
      <c r="I787" s="15" t="n"/>
    </row>
    <row r="788">
      <c r="A788" s="15" t="n"/>
      <c r="D788" s="16" t="n"/>
      <c r="E788">
        <f>IF(D788="","",IFERROR(INDEX(Productos!$C$2:$C$501,MATCH(D788,Productos!$A$2:$A$501,0)),"Código no existe"))</f>
        <v/>
      </c>
      <c r="G788" s="17" t="n"/>
      <c r="H788" s="17">
        <f>IF(OR(F788="",G788=""),"",F788*G788)</f>
        <v/>
      </c>
      <c r="I788" s="15" t="n"/>
    </row>
    <row r="789">
      <c r="A789" s="15" t="n"/>
      <c r="D789" s="16" t="n"/>
      <c r="E789">
        <f>IF(D789="","",IFERROR(INDEX(Productos!$C$2:$C$501,MATCH(D789,Productos!$A$2:$A$501,0)),"Código no existe"))</f>
        <v/>
      </c>
      <c r="G789" s="17" t="n"/>
      <c r="H789" s="17">
        <f>IF(OR(F789="",G789=""),"",F789*G789)</f>
        <v/>
      </c>
      <c r="I789" s="15" t="n"/>
    </row>
    <row r="790">
      <c r="A790" s="15" t="n"/>
      <c r="D790" s="16" t="n"/>
      <c r="E790">
        <f>IF(D790="","",IFERROR(INDEX(Productos!$C$2:$C$501,MATCH(D790,Productos!$A$2:$A$501,0)),"Código no existe"))</f>
        <v/>
      </c>
      <c r="G790" s="17" t="n"/>
      <c r="H790" s="17">
        <f>IF(OR(F790="",G790=""),"",F790*G790)</f>
        <v/>
      </c>
      <c r="I790" s="15" t="n"/>
    </row>
    <row r="791">
      <c r="A791" s="15" t="n"/>
      <c r="D791" s="16" t="n"/>
      <c r="E791">
        <f>IF(D791="","",IFERROR(INDEX(Productos!$C$2:$C$501,MATCH(D791,Productos!$A$2:$A$501,0)),"Código no existe"))</f>
        <v/>
      </c>
      <c r="G791" s="17" t="n"/>
      <c r="H791" s="17">
        <f>IF(OR(F791="",G791=""),"",F791*G791)</f>
        <v/>
      </c>
      <c r="I791" s="15" t="n"/>
    </row>
    <row r="792">
      <c r="A792" s="15" t="n"/>
      <c r="D792" s="16" t="n"/>
      <c r="E792">
        <f>IF(D792="","",IFERROR(INDEX(Productos!$C$2:$C$501,MATCH(D792,Productos!$A$2:$A$501,0)),"Código no existe"))</f>
        <v/>
      </c>
      <c r="G792" s="17" t="n"/>
      <c r="H792" s="17">
        <f>IF(OR(F792="",G792=""),"",F792*G792)</f>
        <v/>
      </c>
      <c r="I792" s="15" t="n"/>
    </row>
    <row r="793">
      <c r="A793" s="15" t="n"/>
      <c r="D793" s="16" t="n"/>
      <c r="E793">
        <f>IF(D793="","",IFERROR(INDEX(Productos!$C$2:$C$501,MATCH(D793,Productos!$A$2:$A$501,0)),"Código no existe"))</f>
        <v/>
      </c>
      <c r="G793" s="17" t="n"/>
      <c r="H793" s="17">
        <f>IF(OR(F793="",G793=""),"",F793*G793)</f>
        <v/>
      </c>
      <c r="I793" s="15" t="n"/>
    </row>
    <row r="794">
      <c r="A794" s="15" t="n"/>
      <c r="D794" s="16" t="n"/>
      <c r="E794">
        <f>IF(D794="","",IFERROR(INDEX(Productos!$C$2:$C$501,MATCH(D794,Productos!$A$2:$A$501,0)),"Código no existe"))</f>
        <v/>
      </c>
      <c r="G794" s="17" t="n"/>
      <c r="H794" s="17">
        <f>IF(OR(F794="",G794=""),"",F794*G794)</f>
        <v/>
      </c>
      <c r="I794" s="15" t="n"/>
    </row>
    <row r="795">
      <c r="A795" s="15" t="n"/>
      <c r="D795" s="16" t="n"/>
      <c r="E795">
        <f>IF(D795="","",IFERROR(INDEX(Productos!$C$2:$C$501,MATCH(D795,Productos!$A$2:$A$501,0)),"Código no existe"))</f>
        <v/>
      </c>
      <c r="G795" s="17" t="n"/>
      <c r="H795" s="17">
        <f>IF(OR(F795="",G795=""),"",F795*G795)</f>
        <v/>
      </c>
      <c r="I795" s="15" t="n"/>
    </row>
    <row r="796">
      <c r="A796" s="15" t="n"/>
      <c r="D796" s="16" t="n"/>
      <c r="E796">
        <f>IF(D796="","",IFERROR(INDEX(Productos!$C$2:$C$501,MATCH(D796,Productos!$A$2:$A$501,0)),"Código no existe"))</f>
        <v/>
      </c>
      <c r="G796" s="17" t="n"/>
      <c r="H796" s="17">
        <f>IF(OR(F796="",G796=""),"",F796*G796)</f>
        <v/>
      </c>
      <c r="I796" s="15" t="n"/>
    </row>
    <row r="797">
      <c r="A797" s="15" t="n"/>
      <c r="D797" s="16" t="n"/>
      <c r="E797">
        <f>IF(D797="","",IFERROR(INDEX(Productos!$C$2:$C$501,MATCH(D797,Productos!$A$2:$A$501,0)),"Código no existe"))</f>
        <v/>
      </c>
      <c r="G797" s="17" t="n"/>
      <c r="H797" s="17">
        <f>IF(OR(F797="",G797=""),"",F797*G797)</f>
        <v/>
      </c>
      <c r="I797" s="15" t="n"/>
    </row>
    <row r="798">
      <c r="A798" s="15" t="n"/>
      <c r="D798" s="16" t="n"/>
      <c r="E798">
        <f>IF(D798="","",IFERROR(INDEX(Productos!$C$2:$C$501,MATCH(D798,Productos!$A$2:$A$501,0)),"Código no existe"))</f>
        <v/>
      </c>
      <c r="G798" s="17" t="n"/>
      <c r="H798" s="17">
        <f>IF(OR(F798="",G798=""),"",F798*G798)</f>
        <v/>
      </c>
      <c r="I798" s="15" t="n"/>
    </row>
    <row r="799">
      <c r="A799" s="15" t="n"/>
      <c r="D799" s="16" t="n"/>
      <c r="E799">
        <f>IF(D799="","",IFERROR(INDEX(Productos!$C$2:$C$501,MATCH(D799,Productos!$A$2:$A$501,0)),"Código no existe"))</f>
        <v/>
      </c>
      <c r="G799" s="17" t="n"/>
      <c r="H799" s="17">
        <f>IF(OR(F799="",G799=""),"",F799*G799)</f>
        <v/>
      </c>
      <c r="I799" s="15" t="n"/>
    </row>
    <row r="800">
      <c r="A800" s="15" t="n"/>
      <c r="D800" s="16" t="n"/>
      <c r="E800">
        <f>IF(D800="","",IFERROR(INDEX(Productos!$C$2:$C$501,MATCH(D800,Productos!$A$2:$A$501,0)),"Código no existe"))</f>
        <v/>
      </c>
      <c r="G800" s="17" t="n"/>
      <c r="H800" s="17">
        <f>IF(OR(F800="",G800=""),"",F800*G800)</f>
        <v/>
      </c>
      <c r="I800" s="15" t="n"/>
    </row>
    <row r="801">
      <c r="A801" s="15" t="n"/>
      <c r="D801" s="16" t="n"/>
      <c r="E801">
        <f>IF(D801="","",IFERROR(INDEX(Productos!$C$2:$C$501,MATCH(D801,Productos!$A$2:$A$501,0)),"Código no existe"))</f>
        <v/>
      </c>
      <c r="G801" s="17" t="n"/>
      <c r="H801" s="17">
        <f>IF(OR(F801="",G801=""),"",F801*G801)</f>
        <v/>
      </c>
      <c r="I801" s="15" t="n"/>
    </row>
    <row r="802">
      <c r="A802" s="15" t="n"/>
      <c r="D802" s="16" t="n"/>
      <c r="E802">
        <f>IF(D802="","",IFERROR(INDEX(Productos!$C$2:$C$501,MATCH(D802,Productos!$A$2:$A$501,0)),"Código no existe"))</f>
        <v/>
      </c>
      <c r="G802" s="17" t="n"/>
      <c r="H802" s="17">
        <f>IF(OR(F802="",G802=""),"",F802*G802)</f>
        <v/>
      </c>
      <c r="I802" s="15" t="n"/>
    </row>
    <row r="803">
      <c r="A803" s="15" t="n"/>
      <c r="D803" s="16" t="n"/>
      <c r="E803">
        <f>IF(D803="","",IFERROR(INDEX(Productos!$C$2:$C$501,MATCH(D803,Productos!$A$2:$A$501,0)),"Código no existe"))</f>
        <v/>
      </c>
      <c r="G803" s="17" t="n"/>
      <c r="H803" s="17">
        <f>IF(OR(F803="",G803=""),"",F803*G803)</f>
        <v/>
      </c>
      <c r="I803" s="15" t="n"/>
    </row>
    <row r="804">
      <c r="A804" s="15" t="n"/>
      <c r="D804" s="16" t="n"/>
      <c r="E804">
        <f>IF(D804="","",IFERROR(INDEX(Productos!$C$2:$C$501,MATCH(D804,Productos!$A$2:$A$501,0)),"Código no existe"))</f>
        <v/>
      </c>
      <c r="G804" s="17" t="n"/>
      <c r="H804" s="17">
        <f>IF(OR(F804="",G804=""),"",F804*G804)</f>
        <v/>
      </c>
      <c r="I804" s="15" t="n"/>
    </row>
    <row r="805">
      <c r="A805" s="15" t="n"/>
      <c r="D805" s="16" t="n"/>
      <c r="E805">
        <f>IF(D805="","",IFERROR(INDEX(Productos!$C$2:$C$501,MATCH(D805,Productos!$A$2:$A$501,0)),"Código no existe"))</f>
        <v/>
      </c>
      <c r="G805" s="17" t="n"/>
      <c r="H805" s="17">
        <f>IF(OR(F805="",G805=""),"",F805*G805)</f>
        <v/>
      </c>
      <c r="I805" s="15" t="n"/>
    </row>
    <row r="806">
      <c r="A806" s="15" t="n"/>
      <c r="D806" s="16" t="n"/>
      <c r="E806">
        <f>IF(D806="","",IFERROR(INDEX(Productos!$C$2:$C$501,MATCH(D806,Productos!$A$2:$A$501,0)),"Código no existe"))</f>
        <v/>
      </c>
      <c r="G806" s="17" t="n"/>
      <c r="H806" s="17">
        <f>IF(OR(F806="",G806=""),"",F806*G806)</f>
        <v/>
      </c>
      <c r="I806" s="15" t="n"/>
    </row>
    <row r="807">
      <c r="A807" s="15" t="n"/>
      <c r="D807" s="16" t="n"/>
      <c r="E807">
        <f>IF(D807="","",IFERROR(INDEX(Productos!$C$2:$C$501,MATCH(D807,Productos!$A$2:$A$501,0)),"Código no existe"))</f>
        <v/>
      </c>
      <c r="G807" s="17" t="n"/>
      <c r="H807" s="17">
        <f>IF(OR(F807="",G807=""),"",F807*G807)</f>
        <v/>
      </c>
      <c r="I807" s="15" t="n"/>
    </row>
    <row r="808">
      <c r="A808" s="15" t="n"/>
      <c r="D808" s="16" t="n"/>
      <c r="E808">
        <f>IF(D808="","",IFERROR(INDEX(Productos!$C$2:$C$501,MATCH(D808,Productos!$A$2:$A$501,0)),"Código no existe"))</f>
        <v/>
      </c>
      <c r="G808" s="17" t="n"/>
      <c r="H808" s="17">
        <f>IF(OR(F808="",G808=""),"",F808*G808)</f>
        <v/>
      </c>
      <c r="I808" s="15" t="n"/>
    </row>
    <row r="809">
      <c r="A809" s="15" t="n"/>
      <c r="D809" s="16" t="n"/>
      <c r="E809">
        <f>IF(D809="","",IFERROR(INDEX(Productos!$C$2:$C$501,MATCH(D809,Productos!$A$2:$A$501,0)),"Código no existe"))</f>
        <v/>
      </c>
      <c r="G809" s="17" t="n"/>
      <c r="H809" s="17">
        <f>IF(OR(F809="",G809=""),"",F809*G809)</f>
        <v/>
      </c>
      <c r="I809" s="15" t="n"/>
    </row>
    <row r="810">
      <c r="A810" s="15" t="n"/>
      <c r="D810" s="16" t="n"/>
      <c r="E810">
        <f>IF(D810="","",IFERROR(INDEX(Productos!$C$2:$C$501,MATCH(D810,Productos!$A$2:$A$501,0)),"Código no existe"))</f>
        <v/>
      </c>
      <c r="G810" s="17" t="n"/>
      <c r="H810" s="17">
        <f>IF(OR(F810="",G810=""),"",F810*G810)</f>
        <v/>
      </c>
      <c r="I810" s="15" t="n"/>
    </row>
    <row r="811">
      <c r="A811" s="15" t="n"/>
      <c r="D811" s="16" t="n"/>
      <c r="E811">
        <f>IF(D811="","",IFERROR(INDEX(Productos!$C$2:$C$501,MATCH(D811,Productos!$A$2:$A$501,0)),"Código no existe"))</f>
        <v/>
      </c>
      <c r="G811" s="17" t="n"/>
      <c r="H811" s="17">
        <f>IF(OR(F811="",G811=""),"",F811*G811)</f>
        <v/>
      </c>
      <c r="I811" s="15" t="n"/>
    </row>
    <row r="812">
      <c r="A812" s="15" t="n"/>
      <c r="D812" s="16" t="n"/>
      <c r="E812">
        <f>IF(D812="","",IFERROR(INDEX(Productos!$C$2:$C$501,MATCH(D812,Productos!$A$2:$A$501,0)),"Código no existe"))</f>
        <v/>
      </c>
      <c r="G812" s="17" t="n"/>
      <c r="H812" s="17">
        <f>IF(OR(F812="",G812=""),"",F812*G812)</f>
        <v/>
      </c>
      <c r="I812" s="15" t="n"/>
    </row>
    <row r="813">
      <c r="A813" s="15" t="n"/>
      <c r="D813" s="16" t="n"/>
      <c r="E813">
        <f>IF(D813="","",IFERROR(INDEX(Productos!$C$2:$C$501,MATCH(D813,Productos!$A$2:$A$501,0)),"Código no existe"))</f>
        <v/>
      </c>
      <c r="G813" s="17" t="n"/>
      <c r="H813" s="17">
        <f>IF(OR(F813="",G813=""),"",F813*G813)</f>
        <v/>
      </c>
      <c r="I813" s="15" t="n"/>
    </row>
    <row r="814">
      <c r="A814" s="15" t="n"/>
      <c r="D814" s="16" t="n"/>
      <c r="E814">
        <f>IF(D814="","",IFERROR(INDEX(Productos!$C$2:$C$501,MATCH(D814,Productos!$A$2:$A$501,0)),"Código no existe"))</f>
        <v/>
      </c>
      <c r="G814" s="17" t="n"/>
      <c r="H814" s="17">
        <f>IF(OR(F814="",G814=""),"",F814*G814)</f>
        <v/>
      </c>
      <c r="I814" s="15" t="n"/>
    </row>
    <row r="815">
      <c r="A815" s="15" t="n"/>
      <c r="D815" s="16" t="n"/>
      <c r="E815">
        <f>IF(D815="","",IFERROR(INDEX(Productos!$C$2:$C$501,MATCH(D815,Productos!$A$2:$A$501,0)),"Código no existe"))</f>
        <v/>
      </c>
      <c r="G815" s="17" t="n"/>
      <c r="H815" s="17">
        <f>IF(OR(F815="",G815=""),"",F815*G815)</f>
        <v/>
      </c>
      <c r="I815" s="15" t="n"/>
    </row>
    <row r="816">
      <c r="A816" s="15" t="n"/>
      <c r="D816" s="16" t="n"/>
      <c r="E816">
        <f>IF(D816="","",IFERROR(INDEX(Productos!$C$2:$C$501,MATCH(D816,Productos!$A$2:$A$501,0)),"Código no existe"))</f>
        <v/>
      </c>
      <c r="G816" s="17" t="n"/>
      <c r="H816" s="17">
        <f>IF(OR(F816="",G816=""),"",F816*G816)</f>
        <v/>
      </c>
      <c r="I816" s="15" t="n"/>
    </row>
    <row r="817">
      <c r="A817" s="15" t="n"/>
      <c r="D817" s="16" t="n"/>
      <c r="E817">
        <f>IF(D817="","",IFERROR(INDEX(Productos!$C$2:$C$501,MATCH(D817,Productos!$A$2:$A$501,0)),"Código no existe"))</f>
        <v/>
      </c>
      <c r="G817" s="17" t="n"/>
      <c r="H817" s="17">
        <f>IF(OR(F817="",G817=""),"",F817*G817)</f>
        <v/>
      </c>
      <c r="I817" s="15" t="n"/>
    </row>
    <row r="818">
      <c r="A818" s="15" t="n"/>
      <c r="D818" s="16" t="n"/>
      <c r="E818">
        <f>IF(D818="","",IFERROR(INDEX(Productos!$C$2:$C$501,MATCH(D818,Productos!$A$2:$A$501,0)),"Código no existe"))</f>
        <v/>
      </c>
      <c r="G818" s="17" t="n"/>
      <c r="H818" s="17">
        <f>IF(OR(F818="",G818=""),"",F818*G818)</f>
        <v/>
      </c>
      <c r="I818" s="15" t="n"/>
    </row>
    <row r="819">
      <c r="A819" s="15" t="n"/>
      <c r="D819" s="16" t="n"/>
      <c r="E819">
        <f>IF(D819="","",IFERROR(INDEX(Productos!$C$2:$C$501,MATCH(D819,Productos!$A$2:$A$501,0)),"Código no existe"))</f>
        <v/>
      </c>
      <c r="G819" s="17" t="n"/>
      <c r="H819" s="17">
        <f>IF(OR(F819="",G819=""),"",F819*G819)</f>
        <v/>
      </c>
      <c r="I819" s="15" t="n"/>
    </row>
    <row r="820">
      <c r="A820" s="15" t="n"/>
      <c r="D820" s="16" t="n"/>
      <c r="E820">
        <f>IF(D820="","",IFERROR(INDEX(Productos!$C$2:$C$501,MATCH(D820,Productos!$A$2:$A$501,0)),"Código no existe"))</f>
        <v/>
      </c>
      <c r="G820" s="17" t="n"/>
      <c r="H820" s="17">
        <f>IF(OR(F820="",G820=""),"",F820*G820)</f>
        <v/>
      </c>
      <c r="I820" s="15" t="n"/>
    </row>
    <row r="821">
      <c r="A821" s="15" t="n"/>
      <c r="D821" s="16" t="n"/>
      <c r="E821">
        <f>IF(D821="","",IFERROR(INDEX(Productos!$C$2:$C$501,MATCH(D821,Productos!$A$2:$A$501,0)),"Código no existe"))</f>
        <v/>
      </c>
      <c r="G821" s="17" t="n"/>
      <c r="H821" s="17">
        <f>IF(OR(F821="",G821=""),"",F821*G821)</f>
        <v/>
      </c>
      <c r="I821" s="15" t="n"/>
    </row>
    <row r="822">
      <c r="A822" s="15" t="n"/>
      <c r="D822" s="16" t="n"/>
      <c r="E822">
        <f>IF(D822="","",IFERROR(INDEX(Productos!$C$2:$C$501,MATCH(D822,Productos!$A$2:$A$501,0)),"Código no existe"))</f>
        <v/>
      </c>
      <c r="G822" s="17" t="n"/>
      <c r="H822" s="17">
        <f>IF(OR(F822="",G822=""),"",F822*G822)</f>
        <v/>
      </c>
      <c r="I822" s="15" t="n"/>
    </row>
    <row r="823">
      <c r="A823" s="15" t="n"/>
      <c r="D823" s="16" t="n"/>
      <c r="E823">
        <f>IF(D823="","",IFERROR(INDEX(Productos!$C$2:$C$501,MATCH(D823,Productos!$A$2:$A$501,0)),"Código no existe"))</f>
        <v/>
      </c>
      <c r="G823" s="17" t="n"/>
      <c r="H823" s="17">
        <f>IF(OR(F823="",G823=""),"",F823*G823)</f>
        <v/>
      </c>
      <c r="I823" s="15" t="n"/>
    </row>
    <row r="824">
      <c r="A824" s="15" t="n"/>
      <c r="D824" s="16" t="n"/>
      <c r="E824">
        <f>IF(D824="","",IFERROR(INDEX(Productos!$C$2:$C$501,MATCH(D824,Productos!$A$2:$A$501,0)),"Código no existe"))</f>
        <v/>
      </c>
      <c r="G824" s="17" t="n"/>
      <c r="H824" s="17">
        <f>IF(OR(F824="",G824=""),"",F824*G824)</f>
        <v/>
      </c>
      <c r="I824" s="15" t="n"/>
    </row>
    <row r="825">
      <c r="A825" s="15" t="n"/>
      <c r="D825" s="16" t="n"/>
      <c r="E825">
        <f>IF(D825="","",IFERROR(INDEX(Productos!$C$2:$C$501,MATCH(D825,Productos!$A$2:$A$501,0)),"Código no existe"))</f>
        <v/>
      </c>
      <c r="G825" s="17" t="n"/>
      <c r="H825" s="17">
        <f>IF(OR(F825="",G825=""),"",F825*G825)</f>
        <v/>
      </c>
      <c r="I825" s="15" t="n"/>
    </row>
    <row r="826">
      <c r="A826" s="15" t="n"/>
      <c r="D826" s="16" t="n"/>
      <c r="E826">
        <f>IF(D826="","",IFERROR(INDEX(Productos!$C$2:$C$501,MATCH(D826,Productos!$A$2:$A$501,0)),"Código no existe"))</f>
        <v/>
      </c>
      <c r="G826" s="17" t="n"/>
      <c r="H826" s="17">
        <f>IF(OR(F826="",G826=""),"",F826*G826)</f>
        <v/>
      </c>
      <c r="I826" s="15" t="n"/>
    </row>
    <row r="827">
      <c r="A827" s="15" t="n"/>
      <c r="D827" s="16" t="n"/>
      <c r="E827">
        <f>IF(D827="","",IFERROR(INDEX(Productos!$C$2:$C$501,MATCH(D827,Productos!$A$2:$A$501,0)),"Código no existe"))</f>
        <v/>
      </c>
      <c r="G827" s="17" t="n"/>
      <c r="H827" s="17">
        <f>IF(OR(F827="",G827=""),"",F827*G827)</f>
        <v/>
      </c>
      <c r="I827" s="15" t="n"/>
    </row>
    <row r="828">
      <c r="A828" s="15" t="n"/>
      <c r="D828" s="16" t="n"/>
      <c r="E828">
        <f>IF(D828="","",IFERROR(INDEX(Productos!$C$2:$C$501,MATCH(D828,Productos!$A$2:$A$501,0)),"Código no existe"))</f>
        <v/>
      </c>
      <c r="G828" s="17" t="n"/>
      <c r="H828" s="17">
        <f>IF(OR(F828="",G828=""),"",F828*G828)</f>
        <v/>
      </c>
      <c r="I828" s="15" t="n"/>
    </row>
    <row r="829">
      <c r="A829" s="15" t="n"/>
      <c r="D829" s="16" t="n"/>
      <c r="E829">
        <f>IF(D829="","",IFERROR(INDEX(Productos!$C$2:$C$501,MATCH(D829,Productos!$A$2:$A$501,0)),"Código no existe"))</f>
        <v/>
      </c>
      <c r="G829" s="17" t="n"/>
      <c r="H829" s="17">
        <f>IF(OR(F829="",G829=""),"",F829*G829)</f>
        <v/>
      </c>
      <c r="I829" s="15" t="n"/>
    </row>
    <row r="830">
      <c r="A830" s="15" t="n"/>
      <c r="D830" s="16" t="n"/>
      <c r="E830">
        <f>IF(D830="","",IFERROR(INDEX(Productos!$C$2:$C$501,MATCH(D830,Productos!$A$2:$A$501,0)),"Código no existe"))</f>
        <v/>
      </c>
      <c r="G830" s="17" t="n"/>
      <c r="H830" s="17">
        <f>IF(OR(F830="",G830=""),"",F830*G830)</f>
        <v/>
      </c>
      <c r="I830" s="15" t="n"/>
    </row>
    <row r="831">
      <c r="A831" s="15" t="n"/>
      <c r="D831" s="16" t="n"/>
      <c r="E831">
        <f>IF(D831="","",IFERROR(INDEX(Productos!$C$2:$C$501,MATCH(D831,Productos!$A$2:$A$501,0)),"Código no existe"))</f>
        <v/>
      </c>
      <c r="G831" s="17" t="n"/>
      <c r="H831" s="17">
        <f>IF(OR(F831="",G831=""),"",F831*G831)</f>
        <v/>
      </c>
      <c r="I831" s="15" t="n"/>
    </row>
    <row r="832">
      <c r="A832" s="15" t="n"/>
      <c r="D832" s="16" t="n"/>
      <c r="E832">
        <f>IF(D832="","",IFERROR(INDEX(Productos!$C$2:$C$501,MATCH(D832,Productos!$A$2:$A$501,0)),"Código no existe"))</f>
        <v/>
      </c>
      <c r="G832" s="17" t="n"/>
      <c r="H832" s="17">
        <f>IF(OR(F832="",G832=""),"",F832*G832)</f>
        <v/>
      </c>
      <c r="I832" s="15" t="n"/>
    </row>
    <row r="833">
      <c r="A833" s="15" t="n"/>
      <c r="D833" s="16" t="n"/>
      <c r="E833">
        <f>IF(D833="","",IFERROR(INDEX(Productos!$C$2:$C$501,MATCH(D833,Productos!$A$2:$A$501,0)),"Código no existe"))</f>
        <v/>
      </c>
      <c r="G833" s="17" t="n"/>
      <c r="H833" s="17">
        <f>IF(OR(F833="",G833=""),"",F833*G833)</f>
        <v/>
      </c>
      <c r="I833" s="15" t="n"/>
    </row>
    <row r="834">
      <c r="A834" s="15" t="n"/>
      <c r="D834" s="16" t="n"/>
      <c r="E834">
        <f>IF(D834="","",IFERROR(INDEX(Productos!$C$2:$C$501,MATCH(D834,Productos!$A$2:$A$501,0)),"Código no existe"))</f>
        <v/>
      </c>
      <c r="G834" s="17" t="n"/>
      <c r="H834" s="17">
        <f>IF(OR(F834="",G834=""),"",F834*G834)</f>
        <v/>
      </c>
      <c r="I834" s="15" t="n"/>
    </row>
    <row r="835">
      <c r="A835" s="15" t="n"/>
      <c r="D835" s="16" t="n"/>
      <c r="E835">
        <f>IF(D835="","",IFERROR(INDEX(Productos!$C$2:$C$501,MATCH(D835,Productos!$A$2:$A$501,0)),"Código no existe"))</f>
        <v/>
      </c>
      <c r="G835" s="17" t="n"/>
      <c r="H835" s="17">
        <f>IF(OR(F835="",G835=""),"",F835*G835)</f>
        <v/>
      </c>
      <c r="I835" s="15" t="n"/>
    </row>
    <row r="836">
      <c r="A836" s="15" t="n"/>
      <c r="D836" s="16" t="n"/>
      <c r="E836">
        <f>IF(D836="","",IFERROR(INDEX(Productos!$C$2:$C$501,MATCH(D836,Productos!$A$2:$A$501,0)),"Código no existe"))</f>
        <v/>
      </c>
      <c r="G836" s="17" t="n"/>
      <c r="H836" s="17">
        <f>IF(OR(F836="",G836=""),"",F836*G836)</f>
        <v/>
      </c>
      <c r="I836" s="15" t="n"/>
    </row>
    <row r="837">
      <c r="A837" s="15" t="n"/>
      <c r="D837" s="16" t="n"/>
      <c r="E837">
        <f>IF(D837="","",IFERROR(INDEX(Productos!$C$2:$C$501,MATCH(D837,Productos!$A$2:$A$501,0)),"Código no existe"))</f>
        <v/>
      </c>
      <c r="G837" s="17" t="n"/>
      <c r="H837" s="17">
        <f>IF(OR(F837="",G837=""),"",F837*G837)</f>
        <v/>
      </c>
      <c r="I837" s="15" t="n"/>
    </row>
    <row r="838">
      <c r="A838" s="15" t="n"/>
      <c r="D838" s="16" t="n"/>
      <c r="E838">
        <f>IF(D838="","",IFERROR(INDEX(Productos!$C$2:$C$501,MATCH(D838,Productos!$A$2:$A$501,0)),"Código no existe"))</f>
        <v/>
      </c>
      <c r="G838" s="17" t="n"/>
      <c r="H838" s="17">
        <f>IF(OR(F838="",G838=""),"",F838*G838)</f>
        <v/>
      </c>
      <c r="I838" s="15" t="n"/>
    </row>
    <row r="839">
      <c r="A839" s="15" t="n"/>
      <c r="D839" s="16" t="n"/>
      <c r="E839">
        <f>IF(D839="","",IFERROR(INDEX(Productos!$C$2:$C$501,MATCH(D839,Productos!$A$2:$A$501,0)),"Código no existe"))</f>
        <v/>
      </c>
      <c r="G839" s="17" t="n"/>
      <c r="H839" s="17">
        <f>IF(OR(F839="",G839=""),"",F839*G839)</f>
        <v/>
      </c>
      <c r="I839" s="15" t="n"/>
    </row>
    <row r="840">
      <c r="A840" s="15" t="n"/>
      <c r="D840" s="16" t="n"/>
      <c r="E840">
        <f>IF(D840="","",IFERROR(INDEX(Productos!$C$2:$C$501,MATCH(D840,Productos!$A$2:$A$501,0)),"Código no existe"))</f>
        <v/>
      </c>
      <c r="G840" s="17" t="n"/>
      <c r="H840" s="17">
        <f>IF(OR(F840="",G840=""),"",F840*G840)</f>
        <v/>
      </c>
      <c r="I840" s="15" t="n"/>
    </row>
    <row r="841">
      <c r="A841" s="15" t="n"/>
      <c r="D841" s="16" t="n"/>
      <c r="E841">
        <f>IF(D841="","",IFERROR(INDEX(Productos!$C$2:$C$501,MATCH(D841,Productos!$A$2:$A$501,0)),"Código no existe"))</f>
        <v/>
      </c>
      <c r="G841" s="17" t="n"/>
      <c r="H841" s="17">
        <f>IF(OR(F841="",G841=""),"",F841*G841)</f>
        <v/>
      </c>
      <c r="I841" s="15" t="n"/>
    </row>
    <row r="842">
      <c r="A842" s="15" t="n"/>
      <c r="D842" s="16" t="n"/>
      <c r="E842">
        <f>IF(D842="","",IFERROR(INDEX(Productos!$C$2:$C$501,MATCH(D842,Productos!$A$2:$A$501,0)),"Código no existe"))</f>
        <v/>
      </c>
      <c r="G842" s="17" t="n"/>
      <c r="H842" s="17">
        <f>IF(OR(F842="",G842=""),"",F842*G842)</f>
        <v/>
      </c>
      <c r="I842" s="15" t="n"/>
    </row>
    <row r="843">
      <c r="A843" s="15" t="n"/>
      <c r="D843" s="16" t="n"/>
      <c r="E843">
        <f>IF(D843="","",IFERROR(INDEX(Productos!$C$2:$C$501,MATCH(D843,Productos!$A$2:$A$501,0)),"Código no existe"))</f>
        <v/>
      </c>
      <c r="G843" s="17" t="n"/>
      <c r="H843" s="17">
        <f>IF(OR(F843="",G843=""),"",F843*G843)</f>
        <v/>
      </c>
      <c r="I843" s="15" t="n"/>
    </row>
    <row r="844">
      <c r="A844" s="15" t="n"/>
      <c r="D844" s="16" t="n"/>
      <c r="E844">
        <f>IF(D844="","",IFERROR(INDEX(Productos!$C$2:$C$501,MATCH(D844,Productos!$A$2:$A$501,0)),"Código no existe"))</f>
        <v/>
      </c>
      <c r="G844" s="17" t="n"/>
      <c r="H844" s="17">
        <f>IF(OR(F844="",G844=""),"",F844*G844)</f>
        <v/>
      </c>
      <c r="I844" s="15" t="n"/>
    </row>
    <row r="845">
      <c r="A845" s="15" t="n"/>
      <c r="D845" s="16" t="n"/>
      <c r="E845">
        <f>IF(D845="","",IFERROR(INDEX(Productos!$C$2:$C$501,MATCH(D845,Productos!$A$2:$A$501,0)),"Código no existe"))</f>
        <v/>
      </c>
      <c r="G845" s="17" t="n"/>
      <c r="H845" s="17">
        <f>IF(OR(F845="",G845=""),"",F845*G845)</f>
        <v/>
      </c>
      <c r="I845" s="15" t="n"/>
    </row>
    <row r="846">
      <c r="A846" s="15" t="n"/>
      <c r="D846" s="16" t="n"/>
      <c r="E846">
        <f>IF(D846="","",IFERROR(INDEX(Productos!$C$2:$C$501,MATCH(D846,Productos!$A$2:$A$501,0)),"Código no existe"))</f>
        <v/>
      </c>
      <c r="G846" s="17" t="n"/>
      <c r="H846" s="17">
        <f>IF(OR(F846="",G846=""),"",F846*G846)</f>
        <v/>
      </c>
      <c r="I846" s="15" t="n"/>
    </row>
    <row r="847">
      <c r="A847" s="15" t="n"/>
      <c r="D847" s="16" t="n"/>
      <c r="E847">
        <f>IF(D847="","",IFERROR(INDEX(Productos!$C$2:$C$501,MATCH(D847,Productos!$A$2:$A$501,0)),"Código no existe"))</f>
        <v/>
      </c>
      <c r="G847" s="17" t="n"/>
      <c r="H847" s="17">
        <f>IF(OR(F847="",G847=""),"",F847*G847)</f>
        <v/>
      </c>
      <c r="I847" s="15" t="n"/>
    </row>
    <row r="848">
      <c r="A848" s="15" t="n"/>
      <c r="D848" s="16" t="n"/>
      <c r="E848">
        <f>IF(D848="","",IFERROR(INDEX(Productos!$C$2:$C$501,MATCH(D848,Productos!$A$2:$A$501,0)),"Código no existe"))</f>
        <v/>
      </c>
      <c r="G848" s="17" t="n"/>
      <c r="H848" s="17">
        <f>IF(OR(F848="",G848=""),"",F848*G848)</f>
        <v/>
      </c>
      <c r="I848" s="15" t="n"/>
    </row>
    <row r="849">
      <c r="A849" s="15" t="n"/>
      <c r="D849" s="16" t="n"/>
      <c r="E849">
        <f>IF(D849="","",IFERROR(INDEX(Productos!$C$2:$C$501,MATCH(D849,Productos!$A$2:$A$501,0)),"Código no existe"))</f>
        <v/>
      </c>
      <c r="G849" s="17" t="n"/>
      <c r="H849" s="17">
        <f>IF(OR(F849="",G849=""),"",F849*G849)</f>
        <v/>
      </c>
      <c r="I849" s="15" t="n"/>
    </row>
    <row r="850">
      <c r="A850" s="15" t="n"/>
      <c r="D850" s="16" t="n"/>
      <c r="E850">
        <f>IF(D850="","",IFERROR(INDEX(Productos!$C$2:$C$501,MATCH(D850,Productos!$A$2:$A$501,0)),"Código no existe"))</f>
        <v/>
      </c>
      <c r="G850" s="17" t="n"/>
      <c r="H850" s="17">
        <f>IF(OR(F850="",G850=""),"",F850*G850)</f>
        <v/>
      </c>
      <c r="I850" s="15" t="n"/>
    </row>
    <row r="851">
      <c r="A851" s="15" t="n"/>
      <c r="D851" s="16" t="n"/>
      <c r="E851">
        <f>IF(D851="","",IFERROR(INDEX(Productos!$C$2:$C$501,MATCH(D851,Productos!$A$2:$A$501,0)),"Código no existe"))</f>
        <v/>
      </c>
      <c r="G851" s="17" t="n"/>
      <c r="H851" s="17">
        <f>IF(OR(F851="",G851=""),"",F851*G851)</f>
        <v/>
      </c>
      <c r="I851" s="15" t="n"/>
    </row>
    <row r="852">
      <c r="A852" s="15" t="n"/>
      <c r="D852" s="16" t="n"/>
      <c r="E852">
        <f>IF(D852="","",IFERROR(INDEX(Productos!$C$2:$C$501,MATCH(D852,Productos!$A$2:$A$501,0)),"Código no existe"))</f>
        <v/>
      </c>
      <c r="G852" s="17" t="n"/>
      <c r="H852" s="17">
        <f>IF(OR(F852="",G852=""),"",F852*G852)</f>
        <v/>
      </c>
      <c r="I852" s="15" t="n"/>
    </row>
    <row r="853">
      <c r="A853" s="15" t="n"/>
      <c r="D853" s="16" t="n"/>
      <c r="E853">
        <f>IF(D853="","",IFERROR(INDEX(Productos!$C$2:$C$501,MATCH(D853,Productos!$A$2:$A$501,0)),"Código no existe"))</f>
        <v/>
      </c>
      <c r="G853" s="17" t="n"/>
      <c r="H853" s="17">
        <f>IF(OR(F853="",G853=""),"",F853*G853)</f>
        <v/>
      </c>
      <c r="I853" s="15" t="n"/>
    </row>
    <row r="854">
      <c r="A854" s="15" t="n"/>
      <c r="D854" s="16" t="n"/>
      <c r="E854">
        <f>IF(D854="","",IFERROR(INDEX(Productos!$C$2:$C$501,MATCH(D854,Productos!$A$2:$A$501,0)),"Código no existe"))</f>
        <v/>
      </c>
      <c r="G854" s="17" t="n"/>
      <c r="H854" s="17">
        <f>IF(OR(F854="",G854=""),"",F854*G854)</f>
        <v/>
      </c>
      <c r="I854" s="15" t="n"/>
    </row>
    <row r="855">
      <c r="A855" s="15" t="n"/>
      <c r="D855" s="16" t="n"/>
      <c r="E855">
        <f>IF(D855="","",IFERROR(INDEX(Productos!$C$2:$C$501,MATCH(D855,Productos!$A$2:$A$501,0)),"Código no existe"))</f>
        <v/>
      </c>
      <c r="G855" s="17" t="n"/>
      <c r="H855" s="17">
        <f>IF(OR(F855="",G855=""),"",F855*G855)</f>
        <v/>
      </c>
      <c r="I855" s="15" t="n"/>
    </row>
    <row r="856">
      <c r="A856" s="15" t="n"/>
      <c r="D856" s="16" t="n"/>
      <c r="E856">
        <f>IF(D856="","",IFERROR(INDEX(Productos!$C$2:$C$501,MATCH(D856,Productos!$A$2:$A$501,0)),"Código no existe"))</f>
        <v/>
      </c>
      <c r="G856" s="17" t="n"/>
      <c r="H856" s="17">
        <f>IF(OR(F856="",G856=""),"",F856*G856)</f>
        <v/>
      </c>
      <c r="I856" s="15" t="n"/>
    </row>
    <row r="857">
      <c r="A857" s="15" t="n"/>
      <c r="D857" s="16" t="n"/>
      <c r="E857">
        <f>IF(D857="","",IFERROR(INDEX(Productos!$C$2:$C$501,MATCH(D857,Productos!$A$2:$A$501,0)),"Código no existe"))</f>
        <v/>
      </c>
      <c r="G857" s="17" t="n"/>
      <c r="H857" s="17">
        <f>IF(OR(F857="",G857=""),"",F857*G857)</f>
        <v/>
      </c>
      <c r="I857" s="15" t="n"/>
    </row>
    <row r="858">
      <c r="A858" s="15" t="n"/>
      <c r="D858" s="16" t="n"/>
      <c r="E858">
        <f>IF(D858="","",IFERROR(INDEX(Productos!$C$2:$C$501,MATCH(D858,Productos!$A$2:$A$501,0)),"Código no existe"))</f>
        <v/>
      </c>
      <c r="G858" s="17" t="n"/>
      <c r="H858" s="17">
        <f>IF(OR(F858="",G858=""),"",F858*G858)</f>
        <v/>
      </c>
      <c r="I858" s="15" t="n"/>
    </row>
    <row r="859">
      <c r="A859" s="15" t="n"/>
      <c r="D859" s="16" t="n"/>
      <c r="E859">
        <f>IF(D859="","",IFERROR(INDEX(Productos!$C$2:$C$501,MATCH(D859,Productos!$A$2:$A$501,0)),"Código no existe"))</f>
        <v/>
      </c>
      <c r="G859" s="17" t="n"/>
      <c r="H859" s="17">
        <f>IF(OR(F859="",G859=""),"",F859*G859)</f>
        <v/>
      </c>
      <c r="I859" s="15" t="n"/>
    </row>
    <row r="860">
      <c r="A860" s="15" t="n"/>
      <c r="D860" s="16" t="n"/>
      <c r="E860">
        <f>IF(D860="","",IFERROR(INDEX(Productos!$C$2:$C$501,MATCH(D860,Productos!$A$2:$A$501,0)),"Código no existe"))</f>
        <v/>
      </c>
      <c r="G860" s="17" t="n"/>
      <c r="H860" s="17">
        <f>IF(OR(F860="",G860=""),"",F860*G860)</f>
        <v/>
      </c>
      <c r="I860" s="15" t="n"/>
    </row>
    <row r="861">
      <c r="A861" s="15" t="n"/>
      <c r="D861" s="16" t="n"/>
      <c r="E861">
        <f>IF(D861="","",IFERROR(INDEX(Productos!$C$2:$C$501,MATCH(D861,Productos!$A$2:$A$501,0)),"Código no existe"))</f>
        <v/>
      </c>
      <c r="G861" s="17" t="n"/>
      <c r="H861" s="17">
        <f>IF(OR(F861="",G861=""),"",F861*G861)</f>
        <v/>
      </c>
      <c r="I861" s="15" t="n"/>
    </row>
    <row r="862">
      <c r="A862" s="15" t="n"/>
      <c r="D862" s="16" t="n"/>
      <c r="E862">
        <f>IF(D862="","",IFERROR(INDEX(Productos!$C$2:$C$501,MATCH(D862,Productos!$A$2:$A$501,0)),"Código no existe"))</f>
        <v/>
      </c>
      <c r="G862" s="17" t="n"/>
      <c r="H862" s="17">
        <f>IF(OR(F862="",G862=""),"",F862*G862)</f>
        <v/>
      </c>
      <c r="I862" s="15" t="n"/>
    </row>
    <row r="863">
      <c r="A863" s="15" t="n"/>
      <c r="D863" s="16" t="n"/>
      <c r="E863">
        <f>IF(D863="","",IFERROR(INDEX(Productos!$C$2:$C$501,MATCH(D863,Productos!$A$2:$A$501,0)),"Código no existe"))</f>
        <v/>
      </c>
      <c r="G863" s="17" t="n"/>
      <c r="H863" s="17">
        <f>IF(OR(F863="",G863=""),"",F863*G863)</f>
        <v/>
      </c>
      <c r="I863" s="15" t="n"/>
    </row>
    <row r="864">
      <c r="A864" s="15" t="n"/>
      <c r="D864" s="16" t="n"/>
      <c r="E864">
        <f>IF(D864="","",IFERROR(INDEX(Productos!$C$2:$C$501,MATCH(D864,Productos!$A$2:$A$501,0)),"Código no existe"))</f>
        <v/>
      </c>
      <c r="G864" s="17" t="n"/>
      <c r="H864" s="17">
        <f>IF(OR(F864="",G864=""),"",F864*G864)</f>
        <v/>
      </c>
      <c r="I864" s="15" t="n"/>
    </row>
    <row r="865">
      <c r="A865" s="15" t="n"/>
      <c r="D865" s="16" t="n"/>
      <c r="E865">
        <f>IF(D865="","",IFERROR(INDEX(Productos!$C$2:$C$501,MATCH(D865,Productos!$A$2:$A$501,0)),"Código no existe"))</f>
        <v/>
      </c>
      <c r="G865" s="17" t="n"/>
      <c r="H865" s="17">
        <f>IF(OR(F865="",G865=""),"",F865*G865)</f>
        <v/>
      </c>
      <c r="I865" s="15" t="n"/>
    </row>
    <row r="866">
      <c r="A866" s="15" t="n"/>
      <c r="D866" s="16" t="n"/>
      <c r="E866">
        <f>IF(D866="","",IFERROR(INDEX(Productos!$C$2:$C$501,MATCH(D866,Productos!$A$2:$A$501,0)),"Código no existe"))</f>
        <v/>
      </c>
      <c r="G866" s="17" t="n"/>
      <c r="H866" s="17">
        <f>IF(OR(F866="",G866=""),"",F866*G866)</f>
        <v/>
      </c>
      <c r="I866" s="15" t="n"/>
    </row>
    <row r="867">
      <c r="A867" s="15" t="n"/>
      <c r="D867" s="16" t="n"/>
      <c r="E867">
        <f>IF(D867="","",IFERROR(INDEX(Productos!$C$2:$C$501,MATCH(D867,Productos!$A$2:$A$501,0)),"Código no existe"))</f>
        <v/>
      </c>
      <c r="G867" s="17" t="n"/>
      <c r="H867" s="17">
        <f>IF(OR(F867="",G867=""),"",F867*G867)</f>
        <v/>
      </c>
      <c r="I867" s="15" t="n"/>
    </row>
    <row r="868">
      <c r="A868" s="15" t="n"/>
      <c r="D868" s="16" t="n"/>
      <c r="E868">
        <f>IF(D868="","",IFERROR(INDEX(Productos!$C$2:$C$501,MATCH(D868,Productos!$A$2:$A$501,0)),"Código no existe"))</f>
        <v/>
      </c>
      <c r="G868" s="17" t="n"/>
      <c r="H868" s="17">
        <f>IF(OR(F868="",G868=""),"",F868*G868)</f>
        <v/>
      </c>
      <c r="I868" s="15" t="n"/>
    </row>
    <row r="869">
      <c r="A869" s="15" t="n"/>
      <c r="D869" s="16" t="n"/>
      <c r="E869">
        <f>IF(D869="","",IFERROR(INDEX(Productos!$C$2:$C$501,MATCH(D869,Productos!$A$2:$A$501,0)),"Código no existe"))</f>
        <v/>
      </c>
      <c r="G869" s="17" t="n"/>
      <c r="H869" s="17">
        <f>IF(OR(F869="",G869=""),"",F869*G869)</f>
        <v/>
      </c>
      <c r="I869" s="15" t="n"/>
    </row>
    <row r="870">
      <c r="A870" s="15" t="n"/>
      <c r="D870" s="16" t="n"/>
      <c r="E870">
        <f>IF(D870="","",IFERROR(INDEX(Productos!$C$2:$C$501,MATCH(D870,Productos!$A$2:$A$501,0)),"Código no existe"))</f>
        <v/>
      </c>
      <c r="G870" s="17" t="n"/>
      <c r="H870" s="17">
        <f>IF(OR(F870="",G870=""),"",F870*G870)</f>
        <v/>
      </c>
      <c r="I870" s="15" t="n"/>
    </row>
    <row r="871">
      <c r="A871" s="15" t="n"/>
      <c r="D871" s="16" t="n"/>
      <c r="E871">
        <f>IF(D871="","",IFERROR(INDEX(Productos!$C$2:$C$501,MATCH(D871,Productos!$A$2:$A$501,0)),"Código no existe"))</f>
        <v/>
      </c>
      <c r="G871" s="17" t="n"/>
      <c r="H871" s="17">
        <f>IF(OR(F871="",G871=""),"",F871*G871)</f>
        <v/>
      </c>
      <c r="I871" s="15" t="n"/>
    </row>
    <row r="872">
      <c r="A872" s="15" t="n"/>
      <c r="D872" s="16" t="n"/>
      <c r="E872">
        <f>IF(D872="","",IFERROR(INDEX(Productos!$C$2:$C$501,MATCH(D872,Productos!$A$2:$A$501,0)),"Código no existe"))</f>
        <v/>
      </c>
      <c r="G872" s="17" t="n"/>
      <c r="H872" s="17">
        <f>IF(OR(F872="",G872=""),"",F872*G872)</f>
        <v/>
      </c>
      <c r="I872" s="15" t="n"/>
    </row>
    <row r="873">
      <c r="A873" s="15" t="n"/>
      <c r="D873" s="16" t="n"/>
      <c r="E873">
        <f>IF(D873="","",IFERROR(INDEX(Productos!$C$2:$C$501,MATCH(D873,Productos!$A$2:$A$501,0)),"Código no existe"))</f>
        <v/>
      </c>
      <c r="G873" s="17" t="n"/>
      <c r="H873" s="17">
        <f>IF(OR(F873="",G873=""),"",F873*G873)</f>
        <v/>
      </c>
      <c r="I873" s="15" t="n"/>
    </row>
    <row r="874">
      <c r="A874" s="15" t="n"/>
      <c r="D874" s="16" t="n"/>
      <c r="E874">
        <f>IF(D874="","",IFERROR(INDEX(Productos!$C$2:$C$501,MATCH(D874,Productos!$A$2:$A$501,0)),"Código no existe"))</f>
        <v/>
      </c>
      <c r="G874" s="17" t="n"/>
      <c r="H874" s="17">
        <f>IF(OR(F874="",G874=""),"",F874*G874)</f>
        <v/>
      </c>
      <c r="I874" s="15" t="n"/>
    </row>
    <row r="875">
      <c r="A875" s="15" t="n"/>
      <c r="D875" s="16" t="n"/>
      <c r="E875">
        <f>IF(D875="","",IFERROR(INDEX(Productos!$C$2:$C$501,MATCH(D875,Productos!$A$2:$A$501,0)),"Código no existe"))</f>
        <v/>
      </c>
      <c r="G875" s="17" t="n"/>
      <c r="H875" s="17">
        <f>IF(OR(F875="",G875=""),"",F875*G875)</f>
        <v/>
      </c>
      <c r="I875" s="15" t="n"/>
    </row>
    <row r="876">
      <c r="A876" s="15" t="n"/>
      <c r="D876" s="16" t="n"/>
      <c r="E876">
        <f>IF(D876="","",IFERROR(INDEX(Productos!$C$2:$C$501,MATCH(D876,Productos!$A$2:$A$501,0)),"Código no existe"))</f>
        <v/>
      </c>
      <c r="G876" s="17" t="n"/>
      <c r="H876" s="17">
        <f>IF(OR(F876="",G876=""),"",F876*G876)</f>
        <v/>
      </c>
      <c r="I876" s="15" t="n"/>
    </row>
    <row r="877">
      <c r="A877" s="15" t="n"/>
      <c r="D877" s="16" t="n"/>
      <c r="E877">
        <f>IF(D877="","",IFERROR(INDEX(Productos!$C$2:$C$501,MATCH(D877,Productos!$A$2:$A$501,0)),"Código no existe"))</f>
        <v/>
      </c>
      <c r="G877" s="17" t="n"/>
      <c r="H877" s="17">
        <f>IF(OR(F877="",G877=""),"",F877*G877)</f>
        <v/>
      </c>
      <c r="I877" s="15" t="n"/>
    </row>
    <row r="878">
      <c r="A878" s="15" t="n"/>
      <c r="D878" s="16" t="n"/>
      <c r="E878">
        <f>IF(D878="","",IFERROR(INDEX(Productos!$C$2:$C$501,MATCH(D878,Productos!$A$2:$A$501,0)),"Código no existe"))</f>
        <v/>
      </c>
      <c r="G878" s="17" t="n"/>
      <c r="H878" s="17">
        <f>IF(OR(F878="",G878=""),"",F878*G878)</f>
        <v/>
      </c>
      <c r="I878" s="15" t="n"/>
    </row>
    <row r="879">
      <c r="A879" s="15" t="n"/>
      <c r="D879" s="16" t="n"/>
      <c r="E879">
        <f>IF(D879="","",IFERROR(INDEX(Productos!$C$2:$C$501,MATCH(D879,Productos!$A$2:$A$501,0)),"Código no existe"))</f>
        <v/>
      </c>
      <c r="G879" s="17" t="n"/>
      <c r="H879" s="17">
        <f>IF(OR(F879="",G879=""),"",F879*G879)</f>
        <v/>
      </c>
      <c r="I879" s="15" t="n"/>
    </row>
    <row r="880">
      <c r="A880" s="15" t="n"/>
      <c r="D880" s="16" t="n"/>
      <c r="E880">
        <f>IF(D880="","",IFERROR(INDEX(Productos!$C$2:$C$501,MATCH(D880,Productos!$A$2:$A$501,0)),"Código no existe"))</f>
        <v/>
      </c>
      <c r="G880" s="17" t="n"/>
      <c r="H880" s="17">
        <f>IF(OR(F880="",G880=""),"",F880*G880)</f>
        <v/>
      </c>
      <c r="I880" s="15" t="n"/>
    </row>
    <row r="881">
      <c r="A881" s="15" t="n"/>
      <c r="D881" s="16" t="n"/>
      <c r="E881">
        <f>IF(D881="","",IFERROR(INDEX(Productos!$C$2:$C$501,MATCH(D881,Productos!$A$2:$A$501,0)),"Código no existe"))</f>
        <v/>
      </c>
      <c r="G881" s="17" t="n"/>
      <c r="H881" s="17">
        <f>IF(OR(F881="",G881=""),"",F881*G881)</f>
        <v/>
      </c>
      <c r="I881" s="15" t="n"/>
    </row>
    <row r="882">
      <c r="A882" s="15" t="n"/>
      <c r="D882" s="16" t="n"/>
      <c r="E882">
        <f>IF(D882="","",IFERROR(INDEX(Productos!$C$2:$C$501,MATCH(D882,Productos!$A$2:$A$501,0)),"Código no existe"))</f>
        <v/>
      </c>
      <c r="G882" s="17" t="n"/>
      <c r="H882" s="17">
        <f>IF(OR(F882="",G882=""),"",F882*G882)</f>
        <v/>
      </c>
      <c r="I882" s="15" t="n"/>
    </row>
    <row r="883">
      <c r="A883" s="15" t="n"/>
      <c r="D883" s="16" t="n"/>
      <c r="E883">
        <f>IF(D883="","",IFERROR(INDEX(Productos!$C$2:$C$501,MATCH(D883,Productos!$A$2:$A$501,0)),"Código no existe"))</f>
        <v/>
      </c>
      <c r="G883" s="17" t="n"/>
      <c r="H883" s="17">
        <f>IF(OR(F883="",G883=""),"",F883*G883)</f>
        <v/>
      </c>
      <c r="I883" s="15" t="n"/>
    </row>
    <row r="884">
      <c r="A884" s="15" t="n"/>
      <c r="D884" s="16" t="n"/>
      <c r="E884">
        <f>IF(D884="","",IFERROR(INDEX(Productos!$C$2:$C$501,MATCH(D884,Productos!$A$2:$A$501,0)),"Código no existe"))</f>
        <v/>
      </c>
      <c r="G884" s="17" t="n"/>
      <c r="H884" s="17">
        <f>IF(OR(F884="",G884=""),"",F884*G884)</f>
        <v/>
      </c>
      <c r="I884" s="15" t="n"/>
    </row>
    <row r="885">
      <c r="A885" s="15" t="n"/>
      <c r="D885" s="16" t="n"/>
      <c r="E885">
        <f>IF(D885="","",IFERROR(INDEX(Productos!$C$2:$C$501,MATCH(D885,Productos!$A$2:$A$501,0)),"Código no existe"))</f>
        <v/>
      </c>
      <c r="G885" s="17" t="n"/>
      <c r="H885" s="17">
        <f>IF(OR(F885="",G885=""),"",F885*G885)</f>
        <v/>
      </c>
      <c r="I885" s="15" t="n"/>
    </row>
    <row r="886">
      <c r="A886" s="15" t="n"/>
      <c r="D886" s="16" t="n"/>
      <c r="E886">
        <f>IF(D886="","",IFERROR(INDEX(Productos!$C$2:$C$501,MATCH(D886,Productos!$A$2:$A$501,0)),"Código no existe"))</f>
        <v/>
      </c>
      <c r="G886" s="17" t="n"/>
      <c r="H886" s="17">
        <f>IF(OR(F886="",G886=""),"",F886*G886)</f>
        <v/>
      </c>
      <c r="I886" s="15" t="n"/>
    </row>
    <row r="887">
      <c r="A887" s="15" t="n"/>
      <c r="D887" s="16" t="n"/>
      <c r="E887">
        <f>IF(D887="","",IFERROR(INDEX(Productos!$C$2:$C$501,MATCH(D887,Productos!$A$2:$A$501,0)),"Código no existe"))</f>
        <v/>
      </c>
      <c r="G887" s="17" t="n"/>
      <c r="H887" s="17">
        <f>IF(OR(F887="",G887=""),"",F887*G887)</f>
        <v/>
      </c>
      <c r="I887" s="15" t="n"/>
    </row>
    <row r="888">
      <c r="A888" s="15" t="n"/>
      <c r="D888" s="16" t="n"/>
      <c r="E888">
        <f>IF(D888="","",IFERROR(INDEX(Productos!$C$2:$C$501,MATCH(D888,Productos!$A$2:$A$501,0)),"Código no existe"))</f>
        <v/>
      </c>
      <c r="G888" s="17" t="n"/>
      <c r="H888" s="17">
        <f>IF(OR(F888="",G888=""),"",F888*G888)</f>
        <v/>
      </c>
      <c r="I888" s="15" t="n"/>
    </row>
    <row r="889">
      <c r="A889" s="15" t="n"/>
      <c r="D889" s="16" t="n"/>
      <c r="E889">
        <f>IF(D889="","",IFERROR(INDEX(Productos!$C$2:$C$501,MATCH(D889,Productos!$A$2:$A$501,0)),"Código no existe"))</f>
        <v/>
      </c>
      <c r="G889" s="17" t="n"/>
      <c r="H889" s="17">
        <f>IF(OR(F889="",G889=""),"",F889*G889)</f>
        <v/>
      </c>
      <c r="I889" s="15" t="n"/>
    </row>
    <row r="890">
      <c r="A890" s="15" t="n"/>
      <c r="D890" s="16" t="n"/>
      <c r="E890">
        <f>IF(D890="","",IFERROR(INDEX(Productos!$C$2:$C$501,MATCH(D890,Productos!$A$2:$A$501,0)),"Código no existe"))</f>
        <v/>
      </c>
      <c r="G890" s="17" t="n"/>
      <c r="H890" s="17">
        <f>IF(OR(F890="",G890=""),"",F890*G890)</f>
        <v/>
      </c>
      <c r="I890" s="15" t="n"/>
    </row>
    <row r="891">
      <c r="A891" s="15" t="n"/>
      <c r="D891" s="16" t="n"/>
      <c r="E891">
        <f>IF(D891="","",IFERROR(INDEX(Productos!$C$2:$C$501,MATCH(D891,Productos!$A$2:$A$501,0)),"Código no existe"))</f>
        <v/>
      </c>
      <c r="G891" s="17" t="n"/>
      <c r="H891" s="17">
        <f>IF(OR(F891="",G891=""),"",F891*G891)</f>
        <v/>
      </c>
      <c r="I891" s="15" t="n"/>
    </row>
    <row r="892">
      <c r="A892" s="15" t="n"/>
      <c r="D892" s="16" t="n"/>
      <c r="E892">
        <f>IF(D892="","",IFERROR(INDEX(Productos!$C$2:$C$501,MATCH(D892,Productos!$A$2:$A$501,0)),"Código no existe"))</f>
        <v/>
      </c>
      <c r="G892" s="17" t="n"/>
      <c r="H892" s="17">
        <f>IF(OR(F892="",G892=""),"",F892*G892)</f>
        <v/>
      </c>
      <c r="I892" s="15" t="n"/>
    </row>
    <row r="893">
      <c r="A893" s="15" t="n"/>
      <c r="D893" s="16" t="n"/>
      <c r="E893">
        <f>IF(D893="","",IFERROR(INDEX(Productos!$C$2:$C$501,MATCH(D893,Productos!$A$2:$A$501,0)),"Código no existe"))</f>
        <v/>
      </c>
      <c r="G893" s="17" t="n"/>
      <c r="H893" s="17">
        <f>IF(OR(F893="",G893=""),"",F893*G893)</f>
        <v/>
      </c>
      <c r="I893" s="15" t="n"/>
    </row>
    <row r="894">
      <c r="A894" s="15" t="n"/>
      <c r="D894" s="16" t="n"/>
      <c r="E894">
        <f>IF(D894="","",IFERROR(INDEX(Productos!$C$2:$C$501,MATCH(D894,Productos!$A$2:$A$501,0)),"Código no existe"))</f>
        <v/>
      </c>
      <c r="G894" s="17" t="n"/>
      <c r="H894" s="17">
        <f>IF(OR(F894="",G894=""),"",F894*G894)</f>
        <v/>
      </c>
      <c r="I894" s="15" t="n"/>
    </row>
    <row r="895">
      <c r="A895" s="15" t="n"/>
      <c r="D895" s="16" t="n"/>
      <c r="E895">
        <f>IF(D895="","",IFERROR(INDEX(Productos!$C$2:$C$501,MATCH(D895,Productos!$A$2:$A$501,0)),"Código no existe"))</f>
        <v/>
      </c>
      <c r="G895" s="17" t="n"/>
      <c r="H895" s="17">
        <f>IF(OR(F895="",G895=""),"",F895*G895)</f>
        <v/>
      </c>
      <c r="I895" s="15" t="n"/>
    </row>
    <row r="896">
      <c r="A896" s="15" t="n"/>
      <c r="D896" s="16" t="n"/>
      <c r="E896">
        <f>IF(D896="","",IFERROR(INDEX(Productos!$C$2:$C$501,MATCH(D896,Productos!$A$2:$A$501,0)),"Código no existe"))</f>
        <v/>
      </c>
      <c r="G896" s="17" t="n"/>
      <c r="H896" s="17">
        <f>IF(OR(F896="",G896=""),"",F896*G896)</f>
        <v/>
      </c>
      <c r="I896" s="15" t="n"/>
    </row>
    <row r="897">
      <c r="A897" s="15" t="n"/>
      <c r="D897" s="16" t="n"/>
      <c r="E897">
        <f>IF(D897="","",IFERROR(INDEX(Productos!$C$2:$C$501,MATCH(D897,Productos!$A$2:$A$501,0)),"Código no existe"))</f>
        <v/>
      </c>
      <c r="G897" s="17" t="n"/>
      <c r="H897" s="17">
        <f>IF(OR(F897="",G897=""),"",F897*G897)</f>
        <v/>
      </c>
      <c r="I897" s="15" t="n"/>
    </row>
    <row r="898">
      <c r="A898" s="15" t="n"/>
      <c r="D898" s="16" t="n"/>
      <c r="E898">
        <f>IF(D898="","",IFERROR(INDEX(Productos!$C$2:$C$501,MATCH(D898,Productos!$A$2:$A$501,0)),"Código no existe"))</f>
        <v/>
      </c>
      <c r="G898" s="17" t="n"/>
      <c r="H898" s="17">
        <f>IF(OR(F898="",G898=""),"",F898*G898)</f>
        <v/>
      </c>
      <c r="I898" s="15" t="n"/>
    </row>
    <row r="899">
      <c r="A899" s="15" t="n"/>
      <c r="D899" s="16" t="n"/>
      <c r="E899">
        <f>IF(D899="","",IFERROR(INDEX(Productos!$C$2:$C$501,MATCH(D899,Productos!$A$2:$A$501,0)),"Código no existe"))</f>
        <v/>
      </c>
      <c r="G899" s="17" t="n"/>
      <c r="H899" s="17">
        <f>IF(OR(F899="",G899=""),"",F899*G899)</f>
        <v/>
      </c>
      <c r="I899" s="15" t="n"/>
    </row>
    <row r="900">
      <c r="A900" s="15" t="n"/>
      <c r="D900" s="16" t="n"/>
      <c r="E900">
        <f>IF(D900="","",IFERROR(INDEX(Productos!$C$2:$C$501,MATCH(D900,Productos!$A$2:$A$501,0)),"Código no existe"))</f>
        <v/>
      </c>
      <c r="G900" s="17" t="n"/>
      <c r="H900" s="17">
        <f>IF(OR(F900="",G900=""),"",F900*G900)</f>
        <v/>
      </c>
      <c r="I900" s="15" t="n"/>
    </row>
    <row r="901">
      <c r="A901" s="15" t="n"/>
      <c r="D901" s="16" t="n"/>
      <c r="E901">
        <f>IF(D901="","",IFERROR(INDEX(Productos!$C$2:$C$501,MATCH(D901,Productos!$A$2:$A$501,0)),"Código no existe"))</f>
        <v/>
      </c>
      <c r="G901" s="17" t="n"/>
      <c r="H901" s="17">
        <f>IF(OR(F901="",G901=""),"",F901*G901)</f>
        <v/>
      </c>
      <c r="I901" s="15" t="n"/>
    </row>
    <row r="902">
      <c r="A902" s="15" t="n"/>
      <c r="D902" s="16" t="n"/>
      <c r="E902">
        <f>IF(D902="","",IFERROR(INDEX(Productos!$C$2:$C$501,MATCH(D902,Productos!$A$2:$A$501,0)),"Código no existe"))</f>
        <v/>
      </c>
      <c r="G902" s="17" t="n"/>
      <c r="H902" s="17">
        <f>IF(OR(F902="",G902=""),"",F902*G902)</f>
        <v/>
      </c>
      <c r="I902" s="15" t="n"/>
    </row>
    <row r="903">
      <c r="A903" s="15" t="n"/>
      <c r="D903" s="16" t="n"/>
      <c r="E903">
        <f>IF(D903="","",IFERROR(INDEX(Productos!$C$2:$C$501,MATCH(D903,Productos!$A$2:$A$501,0)),"Código no existe"))</f>
        <v/>
      </c>
      <c r="G903" s="17" t="n"/>
      <c r="H903" s="17">
        <f>IF(OR(F903="",G903=""),"",F903*G903)</f>
        <v/>
      </c>
      <c r="I903" s="15" t="n"/>
    </row>
    <row r="904">
      <c r="A904" s="15" t="n"/>
      <c r="D904" s="16" t="n"/>
      <c r="E904">
        <f>IF(D904="","",IFERROR(INDEX(Productos!$C$2:$C$501,MATCH(D904,Productos!$A$2:$A$501,0)),"Código no existe"))</f>
        <v/>
      </c>
      <c r="G904" s="17" t="n"/>
      <c r="H904" s="17">
        <f>IF(OR(F904="",G904=""),"",F904*G904)</f>
        <v/>
      </c>
      <c r="I904" s="15" t="n"/>
    </row>
    <row r="905">
      <c r="A905" s="15" t="n"/>
      <c r="D905" s="16" t="n"/>
      <c r="E905">
        <f>IF(D905="","",IFERROR(INDEX(Productos!$C$2:$C$501,MATCH(D905,Productos!$A$2:$A$501,0)),"Código no existe"))</f>
        <v/>
      </c>
      <c r="G905" s="17" t="n"/>
      <c r="H905" s="17">
        <f>IF(OR(F905="",G905=""),"",F905*G905)</f>
        <v/>
      </c>
      <c r="I905" s="15" t="n"/>
    </row>
    <row r="906">
      <c r="A906" s="15" t="n"/>
      <c r="D906" s="16" t="n"/>
      <c r="E906">
        <f>IF(D906="","",IFERROR(INDEX(Productos!$C$2:$C$501,MATCH(D906,Productos!$A$2:$A$501,0)),"Código no existe"))</f>
        <v/>
      </c>
      <c r="G906" s="17" t="n"/>
      <c r="H906" s="17">
        <f>IF(OR(F906="",G906=""),"",F906*G906)</f>
        <v/>
      </c>
      <c r="I906" s="15" t="n"/>
    </row>
    <row r="907">
      <c r="A907" s="15" t="n"/>
      <c r="D907" s="16" t="n"/>
      <c r="E907">
        <f>IF(D907="","",IFERROR(INDEX(Productos!$C$2:$C$501,MATCH(D907,Productos!$A$2:$A$501,0)),"Código no existe"))</f>
        <v/>
      </c>
      <c r="G907" s="17" t="n"/>
      <c r="H907" s="17">
        <f>IF(OR(F907="",G907=""),"",F907*G907)</f>
        <v/>
      </c>
      <c r="I907" s="15" t="n"/>
    </row>
    <row r="908">
      <c r="A908" s="15" t="n"/>
      <c r="D908" s="16" t="n"/>
      <c r="E908">
        <f>IF(D908="","",IFERROR(INDEX(Productos!$C$2:$C$501,MATCH(D908,Productos!$A$2:$A$501,0)),"Código no existe"))</f>
        <v/>
      </c>
      <c r="G908" s="17" t="n"/>
      <c r="H908" s="17">
        <f>IF(OR(F908="",G908=""),"",F908*G908)</f>
        <v/>
      </c>
      <c r="I908" s="15" t="n"/>
    </row>
    <row r="909">
      <c r="A909" s="15" t="n"/>
      <c r="D909" s="16" t="n"/>
      <c r="E909">
        <f>IF(D909="","",IFERROR(INDEX(Productos!$C$2:$C$501,MATCH(D909,Productos!$A$2:$A$501,0)),"Código no existe"))</f>
        <v/>
      </c>
      <c r="G909" s="17" t="n"/>
      <c r="H909" s="17">
        <f>IF(OR(F909="",G909=""),"",F909*G909)</f>
        <v/>
      </c>
      <c r="I909" s="15" t="n"/>
    </row>
    <row r="910">
      <c r="A910" s="15" t="n"/>
      <c r="D910" s="16" t="n"/>
      <c r="E910">
        <f>IF(D910="","",IFERROR(INDEX(Productos!$C$2:$C$501,MATCH(D910,Productos!$A$2:$A$501,0)),"Código no existe"))</f>
        <v/>
      </c>
      <c r="G910" s="17" t="n"/>
      <c r="H910" s="17">
        <f>IF(OR(F910="",G910=""),"",F910*G910)</f>
        <v/>
      </c>
      <c r="I910" s="15" t="n"/>
    </row>
    <row r="911">
      <c r="A911" s="15" t="n"/>
      <c r="D911" s="16" t="n"/>
      <c r="E911">
        <f>IF(D911="","",IFERROR(INDEX(Productos!$C$2:$C$501,MATCH(D911,Productos!$A$2:$A$501,0)),"Código no existe"))</f>
        <v/>
      </c>
      <c r="G911" s="17" t="n"/>
      <c r="H911" s="17">
        <f>IF(OR(F911="",G911=""),"",F911*G911)</f>
        <v/>
      </c>
      <c r="I911" s="15" t="n"/>
    </row>
    <row r="912">
      <c r="A912" s="15" t="n"/>
      <c r="D912" s="16" t="n"/>
      <c r="E912">
        <f>IF(D912="","",IFERROR(INDEX(Productos!$C$2:$C$501,MATCH(D912,Productos!$A$2:$A$501,0)),"Código no existe"))</f>
        <v/>
      </c>
      <c r="G912" s="17" t="n"/>
      <c r="H912" s="17">
        <f>IF(OR(F912="",G912=""),"",F912*G912)</f>
        <v/>
      </c>
      <c r="I912" s="15" t="n"/>
    </row>
    <row r="913">
      <c r="A913" s="15" t="n"/>
      <c r="D913" s="16" t="n"/>
      <c r="E913">
        <f>IF(D913="","",IFERROR(INDEX(Productos!$C$2:$C$501,MATCH(D913,Productos!$A$2:$A$501,0)),"Código no existe"))</f>
        <v/>
      </c>
      <c r="G913" s="17" t="n"/>
      <c r="H913" s="17">
        <f>IF(OR(F913="",G913=""),"",F913*G913)</f>
        <v/>
      </c>
      <c r="I913" s="15" t="n"/>
    </row>
    <row r="914">
      <c r="A914" s="15" t="n"/>
      <c r="D914" s="16" t="n"/>
      <c r="E914">
        <f>IF(D914="","",IFERROR(INDEX(Productos!$C$2:$C$501,MATCH(D914,Productos!$A$2:$A$501,0)),"Código no existe"))</f>
        <v/>
      </c>
      <c r="G914" s="17" t="n"/>
      <c r="H914" s="17">
        <f>IF(OR(F914="",G914=""),"",F914*G914)</f>
        <v/>
      </c>
      <c r="I914" s="15" t="n"/>
    </row>
    <row r="915">
      <c r="A915" s="15" t="n"/>
      <c r="D915" s="16" t="n"/>
      <c r="E915">
        <f>IF(D915="","",IFERROR(INDEX(Productos!$C$2:$C$501,MATCH(D915,Productos!$A$2:$A$501,0)),"Código no existe"))</f>
        <v/>
      </c>
      <c r="G915" s="17" t="n"/>
      <c r="H915" s="17">
        <f>IF(OR(F915="",G915=""),"",F915*G915)</f>
        <v/>
      </c>
      <c r="I915" s="15" t="n"/>
    </row>
    <row r="916">
      <c r="A916" s="15" t="n"/>
      <c r="D916" s="16" t="n"/>
      <c r="E916">
        <f>IF(D916="","",IFERROR(INDEX(Productos!$C$2:$C$501,MATCH(D916,Productos!$A$2:$A$501,0)),"Código no existe"))</f>
        <v/>
      </c>
      <c r="G916" s="17" t="n"/>
      <c r="H916" s="17">
        <f>IF(OR(F916="",G916=""),"",F916*G916)</f>
        <v/>
      </c>
      <c r="I916" s="15" t="n"/>
    </row>
    <row r="917">
      <c r="A917" s="15" t="n"/>
      <c r="D917" s="16" t="n"/>
      <c r="E917">
        <f>IF(D917="","",IFERROR(INDEX(Productos!$C$2:$C$501,MATCH(D917,Productos!$A$2:$A$501,0)),"Código no existe"))</f>
        <v/>
      </c>
      <c r="G917" s="17" t="n"/>
      <c r="H917" s="17">
        <f>IF(OR(F917="",G917=""),"",F917*G917)</f>
        <v/>
      </c>
      <c r="I917" s="15" t="n"/>
    </row>
    <row r="918">
      <c r="A918" s="15" t="n"/>
      <c r="D918" s="16" t="n"/>
      <c r="E918">
        <f>IF(D918="","",IFERROR(INDEX(Productos!$C$2:$C$501,MATCH(D918,Productos!$A$2:$A$501,0)),"Código no existe"))</f>
        <v/>
      </c>
      <c r="G918" s="17" t="n"/>
      <c r="H918" s="17">
        <f>IF(OR(F918="",G918=""),"",F918*G918)</f>
        <v/>
      </c>
      <c r="I918" s="15" t="n"/>
    </row>
    <row r="919">
      <c r="A919" s="15" t="n"/>
      <c r="D919" s="16" t="n"/>
      <c r="E919">
        <f>IF(D919="","",IFERROR(INDEX(Productos!$C$2:$C$501,MATCH(D919,Productos!$A$2:$A$501,0)),"Código no existe"))</f>
        <v/>
      </c>
      <c r="G919" s="17" t="n"/>
      <c r="H919" s="17">
        <f>IF(OR(F919="",G919=""),"",F919*G919)</f>
        <v/>
      </c>
      <c r="I919" s="15" t="n"/>
    </row>
    <row r="920">
      <c r="A920" s="15" t="n"/>
      <c r="D920" s="16" t="n"/>
      <c r="E920">
        <f>IF(D920="","",IFERROR(INDEX(Productos!$C$2:$C$501,MATCH(D920,Productos!$A$2:$A$501,0)),"Código no existe"))</f>
        <v/>
      </c>
      <c r="G920" s="17" t="n"/>
      <c r="H920" s="17">
        <f>IF(OR(F920="",G920=""),"",F920*G920)</f>
        <v/>
      </c>
      <c r="I920" s="15" t="n"/>
    </row>
    <row r="921">
      <c r="A921" s="15" t="n"/>
      <c r="D921" s="16" t="n"/>
      <c r="E921">
        <f>IF(D921="","",IFERROR(INDEX(Productos!$C$2:$C$501,MATCH(D921,Productos!$A$2:$A$501,0)),"Código no existe"))</f>
        <v/>
      </c>
      <c r="G921" s="17" t="n"/>
      <c r="H921" s="17">
        <f>IF(OR(F921="",G921=""),"",F921*G921)</f>
        <v/>
      </c>
      <c r="I921" s="15" t="n"/>
    </row>
    <row r="922">
      <c r="A922" s="15" t="n"/>
      <c r="D922" s="16" t="n"/>
      <c r="E922">
        <f>IF(D922="","",IFERROR(INDEX(Productos!$C$2:$C$501,MATCH(D922,Productos!$A$2:$A$501,0)),"Código no existe"))</f>
        <v/>
      </c>
      <c r="G922" s="17" t="n"/>
      <c r="H922" s="17">
        <f>IF(OR(F922="",G922=""),"",F922*G922)</f>
        <v/>
      </c>
      <c r="I922" s="15" t="n"/>
    </row>
    <row r="923">
      <c r="A923" s="15" t="n"/>
      <c r="D923" s="16" t="n"/>
      <c r="E923">
        <f>IF(D923="","",IFERROR(INDEX(Productos!$C$2:$C$501,MATCH(D923,Productos!$A$2:$A$501,0)),"Código no existe"))</f>
        <v/>
      </c>
      <c r="G923" s="17" t="n"/>
      <c r="H923" s="17">
        <f>IF(OR(F923="",G923=""),"",F923*G923)</f>
        <v/>
      </c>
      <c r="I923" s="15" t="n"/>
    </row>
    <row r="924">
      <c r="A924" s="15" t="n"/>
      <c r="D924" s="16" t="n"/>
      <c r="E924">
        <f>IF(D924="","",IFERROR(INDEX(Productos!$C$2:$C$501,MATCH(D924,Productos!$A$2:$A$501,0)),"Código no existe"))</f>
        <v/>
      </c>
      <c r="G924" s="17" t="n"/>
      <c r="H924" s="17">
        <f>IF(OR(F924="",G924=""),"",F924*G924)</f>
        <v/>
      </c>
      <c r="I924" s="15" t="n"/>
    </row>
    <row r="925">
      <c r="A925" s="15" t="n"/>
      <c r="D925" s="16" t="n"/>
      <c r="E925">
        <f>IF(D925="","",IFERROR(INDEX(Productos!$C$2:$C$501,MATCH(D925,Productos!$A$2:$A$501,0)),"Código no existe"))</f>
        <v/>
      </c>
      <c r="G925" s="17" t="n"/>
      <c r="H925" s="17">
        <f>IF(OR(F925="",G925=""),"",F925*G925)</f>
        <v/>
      </c>
      <c r="I925" s="15" t="n"/>
    </row>
    <row r="926">
      <c r="A926" s="15" t="n"/>
      <c r="D926" s="16" t="n"/>
      <c r="E926">
        <f>IF(D926="","",IFERROR(INDEX(Productos!$C$2:$C$501,MATCH(D926,Productos!$A$2:$A$501,0)),"Código no existe"))</f>
        <v/>
      </c>
      <c r="G926" s="17" t="n"/>
      <c r="H926" s="17">
        <f>IF(OR(F926="",G926=""),"",F926*G926)</f>
        <v/>
      </c>
      <c r="I926" s="15" t="n"/>
    </row>
    <row r="927">
      <c r="A927" s="15" t="n"/>
      <c r="D927" s="16" t="n"/>
      <c r="E927">
        <f>IF(D927="","",IFERROR(INDEX(Productos!$C$2:$C$501,MATCH(D927,Productos!$A$2:$A$501,0)),"Código no existe"))</f>
        <v/>
      </c>
      <c r="G927" s="17" t="n"/>
      <c r="H927" s="17">
        <f>IF(OR(F927="",G927=""),"",F927*G927)</f>
        <v/>
      </c>
      <c r="I927" s="15" t="n"/>
    </row>
    <row r="928">
      <c r="A928" s="15" t="n"/>
      <c r="D928" s="16" t="n"/>
      <c r="E928">
        <f>IF(D928="","",IFERROR(INDEX(Productos!$C$2:$C$501,MATCH(D928,Productos!$A$2:$A$501,0)),"Código no existe"))</f>
        <v/>
      </c>
      <c r="G928" s="17" t="n"/>
      <c r="H928" s="17">
        <f>IF(OR(F928="",G928=""),"",F928*G928)</f>
        <v/>
      </c>
      <c r="I928" s="15" t="n"/>
    </row>
    <row r="929">
      <c r="A929" s="15" t="n"/>
      <c r="D929" s="16" t="n"/>
      <c r="E929">
        <f>IF(D929="","",IFERROR(INDEX(Productos!$C$2:$C$501,MATCH(D929,Productos!$A$2:$A$501,0)),"Código no existe"))</f>
        <v/>
      </c>
      <c r="G929" s="17" t="n"/>
      <c r="H929" s="17">
        <f>IF(OR(F929="",G929=""),"",F929*G929)</f>
        <v/>
      </c>
      <c r="I929" s="15" t="n"/>
    </row>
    <row r="930">
      <c r="A930" s="15" t="n"/>
      <c r="D930" s="16" t="n"/>
      <c r="E930">
        <f>IF(D930="","",IFERROR(INDEX(Productos!$C$2:$C$501,MATCH(D930,Productos!$A$2:$A$501,0)),"Código no existe"))</f>
        <v/>
      </c>
      <c r="G930" s="17" t="n"/>
      <c r="H930" s="17">
        <f>IF(OR(F930="",G930=""),"",F930*G930)</f>
        <v/>
      </c>
      <c r="I930" s="15" t="n"/>
    </row>
    <row r="931">
      <c r="A931" s="15" t="n"/>
      <c r="D931" s="16" t="n"/>
      <c r="E931">
        <f>IF(D931="","",IFERROR(INDEX(Productos!$C$2:$C$501,MATCH(D931,Productos!$A$2:$A$501,0)),"Código no existe"))</f>
        <v/>
      </c>
      <c r="G931" s="17" t="n"/>
      <c r="H931" s="17">
        <f>IF(OR(F931="",G931=""),"",F931*G931)</f>
        <v/>
      </c>
      <c r="I931" s="15" t="n"/>
    </row>
    <row r="932">
      <c r="A932" s="15" t="n"/>
      <c r="D932" s="16" t="n"/>
      <c r="E932">
        <f>IF(D932="","",IFERROR(INDEX(Productos!$C$2:$C$501,MATCH(D932,Productos!$A$2:$A$501,0)),"Código no existe"))</f>
        <v/>
      </c>
      <c r="G932" s="17" t="n"/>
      <c r="H932" s="17">
        <f>IF(OR(F932="",G932=""),"",F932*G932)</f>
        <v/>
      </c>
      <c r="I932" s="15" t="n"/>
    </row>
    <row r="933">
      <c r="A933" s="15" t="n"/>
      <c r="D933" s="16" t="n"/>
      <c r="E933">
        <f>IF(D933="","",IFERROR(INDEX(Productos!$C$2:$C$501,MATCH(D933,Productos!$A$2:$A$501,0)),"Código no existe"))</f>
        <v/>
      </c>
      <c r="G933" s="17" t="n"/>
      <c r="H933" s="17">
        <f>IF(OR(F933="",G933=""),"",F933*G933)</f>
        <v/>
      </c>
      <c r="I933" s="15" t="n"/>
    </row>
    <row r="934">
      <c r="A934" s="15" t="n"/>
      <c r="D934" s="16" t="n"/>
      <c r="E934">
        <f>IF(D934="","",IFERROR(INDEX(Productos!$C$2:$C$501,MATCH(D934,Productos!$A$2:$A$501,0)),"Código no existe"))</f>
        <v/>
      </c>
      <c r="G934" s="17" t="n"/>
      <c r="H934" s="17">
        <f>IF(OR(F934="",G934=""),"",F934*G934)</f>
        <v/>
      </c>
      <c r="I934" s="15" t="n"/>
    </row>
    <row r="935">
      <c r="A935" s="15" t="n"/>
      <c r="D935" s="16" t="n"/>
      <c r="E935">
        <f>IF(D935="","",IFERROR(INDEX(Productos!$C$2:$C$501,MATCH(D935,Productos!$A$2:$A$501,0)),"Código no existe"))</f>
        <v/>
      </c>
      <c r="G935" s="17" t="n"/>
      <c r="H935" s="17">
        <f>IF(OR(F935="",G935=""),"",F935*G935)</f>
        <v/>
      </c>
      <c r="I935" s="15" t="n"/>
    </row>
    <row r="936">
      <c r="A936" s="15" t="n"/>
      <c r="D936" s="16" t="n"/>
      <c r="E936">
        <f>IF(D936="","",IFERROR(INDEX(Productos!$C$2:$C$501,MATCH(D936,Productos!$A$2:$A$501,0)),"Código no existe"))</f>
        <v/>
      </c>
      <c r="G936" s="17" t="n"/>
      <c r="H936" s="17">
        <f>IF(OR(F936="",G936=""),"",F936*G936)</f>
        <v/>
      </c>
      <c r="I936" s="15" t="n"/>
    </row>
    <row r="937">
      <c r="A937" s="15" t="n"/>
      <c r="D937" s="16" t="n"/>
      <c r="E937">
        <f>IF(D937="","",IFERROR(INDEX(Productos!$C$2:$C$501,MATCH(D937,Productos!$A$2:$A$501,0)),"Código no existe"))</f>
        <v/>
      </c>
      <c r="G937" s="17" t="n"/>
      <c r="H937" s="17">
        <f>IF(OR(F937="",G937=""),"",F937*G937)</f>
        <v/>
      </c>
      <c r="I937" s="15" t="n"/>
    </row>
    <row r="938">
      <c r="A938" s="15" t="n"/>
      <c r="D938" s="16" t="n"/>
      <c r="E938">
        <f>IF(D938="","",IFERROR(INDEX(Productos!$C$2:$C$501,MATCH(D938,Productos!$A$2:$A$501,0)),"Código no existe"))</f>
        <v/>
      </c>
      <c r="G938" s="17" t="n"/>
      <c r="H938" s="17">
        <f>IF(OR(F938="",G938=""),"",F938*G938)</f>
        <v/>
      </c>
      <c r="I938" s="15" t="n"/>
    </row>
    <row r="939">
      <c r="A939" s="15" t="n"/>
      <c r="D939" s="16" t="n"/>
      <c r="E939">
        <f>IF(D939="","",IFERROR(INDEX(Productos!$C$2:$C$501,MATCH(D939,Productos!$A$2:$A$501,0)),"Código no existe"))</f>
        <v/>
      </c>
      <c r="G939" s="17" t="n"/>
      <c r="H939" s="17">
        <f>IF(OR(F939="",G939=""),"",F939*G939)</f>
        <v/>
      </c>
      <c r="I939" s="15" t="n"/>
    </row>
    <row r="940">
      <c r="A940" s="15" t="n"/>
      <c r="D940" s="16" t="n"/>
      <c r="E940">
        <f>IF(D940="","",IFERROR(INDEX(Productos!$C$2:$C$501,MATCH(D940,Productos!$A$2:$A$501,0)),"Código no existe"))</f>
        <v/>
      </c>
      <c r="G940" s="17" t="n"/>
      <c r="H940" s="17">
        <f>IF(OR(F940="",G940=""),"",F940*G940)</f>
        <v/>
      </c>
      <c r="I940" s="15" t="n"/>
    </row>
    <row r="941">
      <c r="A941" s="15" t="n"/>
      <c r="D941" s="16" t="n"/>
      <c r="E941">
        <f>IF(D941="","",IFERROR(INDEX(Productos!$C$2:$C$501,MATCH(D941,Productos!$A$2:$A$501,0)),"Código no existe"))</f>
        <v/>
      </c>
      <c r="G941" s="17" t="n"/>
      <c r="H941" s="17">
        <f>IF(OR(F941="",G941=""),"",F941*G941)</f>
        <v/>
      </c>
      <c r="I941" s="15" t="n"/>
    </row>
    <row r="942">
      <c r="A942" s="15" t="n"/>
      <c r="D942" s="16" t="n"/>
      <c r="E942">
        <f>IF(D942="","",IFERROR(INDEX(Productos!$C$2:$C$501,MATCH(D942,Productos!$A$2:$A$501,0)),"Código no existe"))</f>
        <v/>
      </c>
      <c r="G942" s="17" t="n"/>
      <c r="H942" s="17">
        <f>IF(OR(F942="",G942=""),"",F942*G942)</f>
        <v/>
      </c>
      <c r="I942" s="15" t="n"/>
    </row>
    <row r="943">
      <c r="A943" s="15" t="n"/>
      <c r="D943" s="16" t="n"/>
      <c r="E943">
        <f>IF(D943="","",IFERROR(INDEX(Productos!$C$2:$C$501,MATCH(D943,Productos!$A$2:$A$501,0)),"Código no existe"))</f>
        <v/>
      </c>
      <c r="G943" s="17" t="n"/>
      <c r="H943" s="17">
        <f>IF(OR(F943="",G943=""),"",F943*G943)</f>
        <v/>
      </c>
      <c r="I943" s="15" t="n"/>
    </row>
    <row r="944">
      <c r="A944" s="15" t="n"/>
      <c r="D944" s="16" t="n"/>
      <c r="E944">
        <f>IF(D944="","",IFERROR(INDEX(Productos!$C$2:$C$501,MATCH(D944,Productos!$A$2:$A$501,0)),"Código no existe"))</f>
        <v/>
      </c>
      <c r="G944" s="17" t="n"/>
      <c r="H944" s="17">
        <f>IF(OR(F944="",G944=""),"",F944*G944)</f>
        <v/>
      </c>
      <c r="I944" s="15" t="n"/>
    </row>
    <row r="945">
      <c r="A945" s="15" t="n"/>
      <c r="D945" s="16" t="n"/>
      <c r="E945">
        <f>IF(D945="","",IFERROR(INDEX(Productos!$C$2:$C$501,MATCH(D945,Productos!$A$2:$A$501,0)),"Código no existe"))</f>
        <v/>
      </c>
      <c r="G945" s="17" t="n"/>
      <c r="H945" s="17">
        <f>IF(OR(F945="",G945=""),"",F945*G945)</f>
        <v/>
      </c>
      <c r="I945" s="15" t="n"/>
    </row>
    <row r="946">
      <c r="A946" s="15" t="n"/>
      <c r="D946" s="16" t="n"/>
      <c r="E946">
        <f>IF(D946="","",IFERROR(INDEX(Productos!$C$2:$C$501,MATCH(D946,Productos!$A$2:$A$501,0)),"Código no existe"))</f>
        <v/>
      </c>
      <c r="G946" s="17" t="n"/>
      <c r="H946" s="17">
        <f>IF(OR(F946="",G946=""),"",F946*G946)</f>
        <v/>
      </c>
      <c r="I946" s="15" t="n"/>
    </row>
    <row r="947">
      <c r="A947" s="15" t="n"/>
      <c r="D947" s="16" t="n"/>
      <c r="E947">
        <f>IF(D947="","",IFERROR(INDEX(Productos!$C$2:$C$501,MATCH(D947,Productos!$A$2:$A$501,0)),"Código no existe"))</f>
        <v/>
      </c>
      <c r="G947" s="17" t="n"/>
      <c r="H947" s="17">
        <f>IF(OR(F947="",G947=""),"",F947*G947)</f>
        <v/>
      </c>
      <c r="I947" s="15" t="n"/>
    </row>
    <row r="948">
      <c r="A948" s="15" t="n"/>
      <c r="D948" s="16" t="n"/>
      <c r="E948">
        <f>IF(D948="","",IFERROR(INDEX(Productos!$C$2:$C$501,MATCH(D948,Productos!$A$2:$A$501,0)),"Código no existe"))</f>
        <v/>
      </c>
      <c r="G948" s="17" t="n"/>
      <c r="H948" s="17">
        <f>IF(OR(F948="",G948=""),"",F948*G948)</f>
        <v/>
      </c>
      <c r="I948" s="15" t="n"/>
    </row>
    <row r="949">
      <c r="A949" s="15" t="n"/>
      <c r="D949" s="16" t="n"/>
      <c r="E949">
        <f>IF(D949="","",IFERROR(INDEX(Productos!$C$2:$C$501,MATCH(D949,Productos!$A$2:$A$501,0)),"Código no existe"))</f>
        <v/>
      </c>
      <c r="G949" s="17" t="n"/>
      <c r="H949" s="17">
        <f>IF(OR(F949="",G949=""),"",F949*G949)</f>
        <v/>
      </c>
      <c r="I949" s="15" t="n"/>
    </row>
    <row r="950">
      <c r="A950" s="15" t="n"/>
      <c r="D950" s="16" t="n"/>
      <c r="E950">
        <f>IF(D950="","",IFERROR(INDEX(Productos!$C$2:$C$501,MATCH(D950,Productos!$A$2:$A$501,0)),"Código no existe"))</f>
        <v/>
      </c>
      <c r="G950" s="17" t="n"/>
      <c r="H950" s="17">
        <f>IF(OR(F950="",G950=""),"",F950*G950)</f>
        <v/>
      </c>
      <c r="I950" s="15" t="n"/>
    </row>
    <row r="951">
      <c r="A951" s="15" t="n"/>
      <c r="D951" s="16" t="n"/>
      <c r="E951">
        <f>IF(D951="","",IFERROR(INDEX(Productos!$C$2:$C$501,MATCH(D951,Productos!$A$2:$A$501,0)),"Código no existe"))</f>
        <v/>
      </c>
      <c r="G951" s="17" t="n"/>
      <c r="H951" s="17">
        <f>IF(OR(F951="",G951=""),"",F951*G951)</f>
        <v/>
      </c>
      <c r="I951" s="15" t="n"/>
    </row>
    <row r="952">
      <c r="A952" s="15" t="n"/>
      <c r="D952" s="16" t="n"/>
      <c r="E952">
        <f>IF(D952="","",IFERROR(INDEX(Productos!$C$2:$C$501,MATCH(D952,Productos!$A$2:$A$501,0)),"Código no existe"))</f>
        <v/>
      </c>
      <c r="G952" s="17" t="n"/>
      <c r="H952" s="17">
        <f>IF(OR(F952="",G952=""),"",F952*G952)</f>
        <v/>
      </c>
      <c r="I952" s="15" t="n"/>
    </row>
    <row r="953">
      <c r="A953" s="15" t="n"/>
      <c r="D953" s="16" t="n"/>
      <c r="E953">
        <f>IF(D953="","",IFERROR(INDEX(Productos!$C$2:$C$501,MATCH(D953,Productos!$A$2:$A$501,0)),"Código no existe"))</f>
        <v/>
      </c>
      <c r="G953" s="17" t="n"/>
      <c r="H953" s="17">
        <f>IF(OR(F953="",G953=""),"",F953*G953)</f>
        <v/>
      </c>
      <c r="I953" s="15" t="n"/>
    </row>
    <row r="954">
      <c r="A954" s="15" t="n"/>
      <c r="D954" s="16" t="n"/>
      <c r="E954">
        <f>IF(D954="","",IFERROR(INDEX(Productos!$C$2:$C$501,MATCH(D954,Productos!$A$2:$A$501,0)),"Código no existe"))</f>
        <v/>
      </c>
      <c r="G954" s="17" t="n"/>
      <c r="H954" s="17">
        <f>IF(OR(F954="",G954=""),"",F954*G954)</f>
        <v/>
      </c>
      <c r="I954" s="15" t="n"/>
    </row>
    <row r="955">
      <c r="A955" s="15" t="n"/>
      <c r="D955" s="16" t="n"/>
      <c r="E955">
        <f>IF(D955="","",IFERROR(INDEX(Productos!$C$2:$C$501,MATCH(D955,Productos!$A$2:$A$501,0)),"Código no existe"))</f>
        <v/>
      </c>
      <c r="G955" s="17" t="n"/>
      <c r="H955" s="17">
        <f>IF(OR(F955="",G955=""),"",F955*G955)</f>
        <v/>
      </c>
      <c r="I955" s="15" t="n"/>
    </row>
    <row r="956">
      <c r="A956" s="15" t="n"/>
      <c r="D956" s="16" t="n"/>
      <c r="E956">
        <f>IF(D956="","",IFERROR(INDEX(Productos!$C$2:$C$501,MATCH(D956,Productos!$A$2:$A$501,0)),"Código no existe"))</f>
        <v/>
      </c>
      <c r="G956" s="17" t="n"/>
      <c r="H956" s="17">
        <f>IF(OR(F956="",G956=""),"",F956*G956)</f>
        <v/>
      </c>
      <c r="I956" s="15" t="n"/>
    </row>
    <row r="957">
      <c r="A957" s="15" t="n"/>
      <c r="D957" s="16" t="n"/>
      <c r="E957">
        <f>IF(D957="","",IFERROR(INDEX(Productos!$C$2:$C$501,MATCH(D957,Productos!$A$2:$A$501,0)),"Código no existe"))</f>
        <v/>
      </c>
      <c r="G957" s="17" t="n"/>
      <c r="H957" s="17">
        <f>IF(OR(F957="",G957=""),"",F957*G957)</f>
        <v/>
      </c>
      <c r="I957" s="15" t="n"/>
    </row>
    <row r="958">
      <c r="A958" s="15" t="n"/>
      <c r="D958" s="16" t="n"/>
      <c r="E958">
        <f>IF(D958="","",IFERROR(INDEX(Productos!$C$2:$C$501,MATCH(D958,Productos!$A$2:$A$501,0)),"Código no existe"))</f>
        <v/>
      </c>
      <c r="G958" s="17" t="n"/>
      <c r="H958" s="17">
        <f>IF(OR(F958="",G958=""),"",F958*G958)</f>
        <v/>
      </c>
      <c r="I958" s="15" t="n"/>
    </row>
    <row r="959">
      <c r="A959" s="15" t="n"/>
      <c r="D959" s="16" t="n"/>
      <c r="E959">
        <f>IF(D959="","",IFERROR(INDEX(Productos!$C$2:$C$501,MATCH(D959,Productos!$A$2:$A$501,0)),"Código no existe"))</f>
        <v/>
      </c>
      <c r="G959" s="17" t="n"/>
      <c r="H959" s="17">
        <f>IF(OR(F959="",G959=""),"",F959*G959)</f>
        <v/>
      </c>
      <c r="I959" s="15" t="n"/>
    </row>
    <row r="960">
      <c r="A960" s="15" t="n"/>
      <c r="D960" s="16" t="n"/>
      <c r="E960">
        <f>IF(D960="","",IFERROR(INDEX(Productos!$C$2:$C$501,MATCH(D960,Productos!$A$2:$A$501,0)),"Código no existe"))</f>
        <v/>
      </c>
      <c r="G960" s="17" t="n"/>
      <c r="H960" s="17">
        <f>IF(OR(F960="",G960=""),"",F960*G960)</f>
        <v/>
      </c>
      <c r="I960" s="15" t="n"/>
    </row>
    <row r="961">
      <c r="A961" s="15" t="n"/>
      <c r="D961" s="16" t="n"/>
      <c r="E961">
        <f>IF(D961="","",IFERROR(INDEX(Productos!$C$2:$C$501,MATCH(D961,Productos!$A$2:$A$501,0)),"Código no existe"))</f>
        <v/>
      </c>
      <c r="G961" s="17" t="n"/>
      <c r="H961" s="17">
        <f>IF(OR(F961="",G961=""),"",F961*G961)</f>
        <v/>
      </c>
      <c r="I961" s="15" t="n"/>
    </row>
    <row r="962">
      <c r="A962" s="15" t="n"/>
      <c r="D962" s="16" t="n"/>
      <c r="E962">
        <f>IF(D962="","",IFERROR(INDEX(Productos!$C$2:$C$501,MATCH(D962,Productos!$A$2:$A$501,0)),"Código no existe"))</f>
        <v/>
      </c>
      <c r="G962" s="17" t="n"/>
      <c r="H962" s="17">
        <f>IF(OR(F962="",G962=""),"",F962*G962)</f>
        <v/>
      </c>
      <c r="I962" s="15" t="n"/>
    </row>
    <row r="963">
      <c r="A963" s="15" t="n"/>
      <c r="D963" s="16" t="n"/>
      <c r="E963">
        <f>IF(D963="","",IFERROR(INDEX(Productos!$C$2:$C$501,MATCH(D963,Productos!$A$2:$A$501,0)),"Código no existe"))</f>
        <v/>
      </c>
      <c r="G963" s="17" t="n"/>
      <c r="H963" s="17">
        <f>IF(OR(F963="",G963=""),"",F963*G963)</f>
        <v/>
      </c>
      <c r="I963" s="15" t="n"/>
    </row>
    <row r="964">
      <c r="A964" s="15" t="n"/>
      <c r="D964" s="16" t="n"/>
      <c r="E964">
        <f>IF(D964="","",IFERROR(INDEX(Productos!$C$2:$C$501,MATCH(D964,Productos!$A$2:$A$501,0)),"Código no existe"))</f>
        <v/>
      </c>
      <c r="G964" s="17" t="n"/>
      <c r="H964" s="17">
        <f>IF(OR(F964="",G964=""),"",F964*G964)</f>
        <v/>
      </c>
      <c r="I964" s="15" t="n"/>
    </row>
    <row r="965">
      <c r="A965" s="15" t="n"/>
      <c r="D965" s="16" t="n"/>
      <c r="E965">
        <f>IF(D965="","",IFERROR(INDEX(Productos!$C$2:$C$501,MATCH(D965,Productos!$A$2:$A$501,0)),"Código no existe"))</f>
        <v/>
      </c>
      <c r="G965" s="17" t="n"/>
      <c r="H965" s="17">
        <f>IF(OR(F965="",G965=""),"",F965*G965)</f>
        <v/>
      </c>
      <c r="I965" s="15" t="n"/>
    </row>
    <row r="966">
      <c r="A966" s="15" t="n"/>
      <c r="D966" s="16" t="n"/>
      <c r="E966">
        <f>IF(D966="","",IFERROR(INDEX(Productos!$C$2:$C$501,MATCH(D966,Productos!$A$2:$A$501,0)),"Código no existe"))</f>
        <v/>
      </c>
      <c r="G966" s="17" t="n"/>
      <c r="H966" s="17">
        <f>IF(OR(F966="",G966=""),"",F966*G966)</f>
        <v/>
      </c>
      <c r="I966" s="15" t="n"/>
    </row>
    <row r="967">
      <c r="A967" s="15" t="n"/>
      <c r="D967" s="16" t="n"/>
      <c r="E967">
        <f>IF(D967="","",IFERROR(INDEX(Productos!$C$2:$C$501,MATCH(D967,Productos!$A$2:$A$501,0)),"Código no existe"))</f>
        <v/>
      </c>
      <c r="G967" s="17" t="n"/>
      <c r="H967" s="17">
        <f>IF(OR(F967="",G967=""),"",F967*G967)</f>
        <v/>
      </c>
      <c r="I967" s="15" t="n"/>
    </row>
    <row r="968">
      <c r="A968" s="15" t="n"/>
      <c r="D968" s="16" t="n"/>
      <c r="E968">
        <f>IF(D968="","",IFERROR(INDEX(Productos!$C$2:$C$501,MATCH(D968,Productos!$A$2:$A$501,0)),"Código no existe"))</f>
        <v/>
      </c>
      <c r="G968" s="17" t="n"/>
      <c r="H968" s="17">
        <f>IF(OR(F968="",G968=""),"",F968*G968)</f>
        <v/>
      </c>
      <c r="I968" s="15" t="n"/>
    </row>
    <row r="969">
      <c r="A969" s="15" t="n"/>
      <c r="D969" s="16" t="n"/>
      <c r="E969">
        <f>IF(D969="","",IFERROR(INDEX(Productos!$C$2:$C$501,MATCH(D969,Productos!$A$2:$A$501,0)),"Código no existe"))</f>
        <v/>
      </c>
      <c r="G969" s="17" t="n"/>
      <c r="H969" s="17">
        <f>IF(OR(F969="",G969=""),"",F969*G969)</f>
        <v/>
      </c>
      <c r="I969" s="15" t="n"/>
    </row>
    <row r="970">
      <c r="A970" s="15" t="n"/>
      <c r="D970" s="16" t="n"/>
      <c r="E970">
        <f>IF(D970="","",IFERROR(INDEX(Productos!$C$2:$C$501,MATCH(D970,Productos!$A$2:$A$501,0)),"Código no existe"))</f>
        <v/>
      </c>
      <c r="G970" s="17" t="n"/>
      <c r="H970" s="17">
        <f>IF(OR(F970="",G970=""),"",F970*G970)</f>
        <v/>
      </c>
      <c r="I970" s="15" t="n"/>
    </row>
    <row r="971">
      <c r="A971" s="15" t="n"/>
      <c r="D971" s="16" t="n"/>
      <c r="E971">
        <f>IF(D971="","",IFERROR(INDEX(Productos!$C$2:$C$501,MATCH(D971,Productos!$A$2:$A$501,0)),"Código no existe"))</f>
        <v/>
      </c>
      <c r="G971" s="17" t="n"/>
      <c r="H971" s="17">
        <f>IF(OR(F971="",G971=""),"",F971*G971)</f>
        <v/>
      </c>
      <c r="I971" s="15" t="n"/>
    </row>
    <row r="972">
      <c r="A972" s="15" t="n"/>
      <c r="D972" s="16" t="n"/>
      <c r="E972">
        <f>IF(D972="","",IFERROR(INDEX(Productos!$C$2:$C$501,MATCH(D972,Productos!$A$2:$A$501,0)),"Código no existe"))</f>
        <v/>
      </c>
      <c r="G972" s="17" t="n"/>
      <c r="H972" s="17">
        <f>IF(OR(F972="",G972=""),"",F972*G972)</f>
        <v/>
      </c>
      <c r="I972" s="15" t="n"/>
    </row>
    <row r="973">
      <c r="A973" s="15" t="n"/>
      <c r="D973" s="16" t="n"/>
      <c r="E973">
        <f>IF(D973="","",IFERROR(INDEX(Productos!$C$2:$C$501,MATCH(D973,Productos!$A$2:$A$501,0)),"Código no existe"))</f>
        <v/>
      </c>
      <c r="G973" s="17" t="n"/>
      <c r="H973" s="17">
        <f>IF(OR(F973="",G973=""),"",F973*G973)</f>
        <v/>
      </c>
      <c r="I973" s="15" t="n"/>
    </row>
    <row r="974">
      <c r="A974" s="15" t="n"/>
      <c r="D974" s="16" t="n"/>
      <c r="E974">
        <f>IF(D974="","",IFERROR(INDEX(Productos!$C$2:$C$501,MATCH(D974,Productos!$A$2:$A$501,0)),"Código no existe"))</f>
        <v/>
      </c>
      <c r="G974" s="17" t="n"/>
      <c r="H974" s="17">
        <f>IF(OR(F974="",G974=""),"",F974*G974)</f>
        <v/>
      </c>
      <c r="I974" s="15" t="n"/>
    </row>
    <row r="975">
      <c r="A975" s="15" t="n"/>
      <c r="D975" s="16" t="n"/>
      <c r="E975">
        <f>IF(D975="","",IFERROR(INDEX(Productos!$C$2:$C$501,MATCH(D975,Productos!$A$2:$A$501,0)),"Código no existe"))</f>
        <v/>
      </c>
      <c r="G975" s="17" t="n"/>
      <c r="H975" s="17">
        <f>IF(OR(F975="",G975=""),"",F975*G975)</f>
        <v/>
      </c>
      <c r="I975" s="15" t="n"/>
    </row>
    <row r="976">
      <c r="A976" s="15" t="n"/>
      <c r="D976" s="16" t="n"/>
      <c r="E976">
        <f>IF(D976="","",IFERROR(INDEX(Productos!$C$2:$C$501,MATCH(D976,Productos!$A$2:$A$501,0)),"Código no existe"))</f>
        <v/>
      </c>
      <c r="G976" s="17" t="n"/>
      <c r="H976" s="17">
        <f>IF(OR(F976="",G976=""),"",F976*G976)</f>
        <v/>
      </c>
      <c r="I976" s="15" t="n"/>
    </row>
    <row r="977">
      <c r="A977" s="15" t="n"/>
      <c r="D977" s="16" t="n"/>
      <c r="E977">
        <f>IF(D977="","",IFERROR(INDEX(Productos!$C$2:$C$501,MATCH(D977,Productos!$A$2:$A$501,0)),"Código no existe"))</f>
        <v/>
      </c>
      <c r="G977" s="17" t="n"/>
      <c r="H977" s="17">
        <f>IF(OR(F977="",G977=""),"",F977*G977)</f>
        <v/>
      </c>
      <c r="I977" s="15" t="n"/>
    </row>
    <row r="978">
      <c r="A978" s="15" t="n"/>
      <c r="D978" s="16" t="n"/>
      <c r="E978">
        <f>IF(D978="","",IFERROR(INDEX(Productos!$C$2:$C$501,MATCH(D978,Productos!$A$2:$A$501,0)),"Código no existe"))</f>
        <v/>
      </c>
      <c r="G978" s="17" t="n"/>
      <c r="H978" s="17">
        <f>IF(OR(F978="",G978=""),"",F978*G978)</f>
        <v/>
      </c>
      <c r="I978" s="15" t="n"/>
    </row>
    <row r="979">
      <c r="A979" s="15" t="n"/>
      <c r="D979" s="16" t="n"/>
      <c r="E979">
        <f>IF(D979="","",IFERROR(INDEX(Productos!$C$2:$C$501,MATCH(D979,Productos!$A$2:$A$501,0)),"Código no existe"))</f>
        <v/>
      </c>
      <c r="G979" s="17" t="n"/>
      <c r="H979" s="17">
        <f>IF(OR(F979="",G979=""),"",F979*G979)</f>
        <v/>
      </c>
      <c r="I979" s="15" t="n"/>
    </row>
    <row r="980">
      <c r="A980" s="15" t="n"/>
      <c r="D980" s="16" t="n"/>
      <c r="E980">
        <f>IF(D980="","",IFERROR(INDEX(Productos!$C$2:$C$501,MATCH(D980,Productos!$A$2:$A$501,0)),"Código no existe"))</f>
        <v/>
      </c>
      <c r="G980" s="17" t="n"/>
      <c r="H980" s="17">
        <f>IF(OR(F980="",G980=""),"",F980*G980)</f>
        <v/>
      </c>
      <c r="I980" s="15" t="n"/>
    </row>
    <row r="981">
      <c r="A981" s="15" t="n"/>
      <c r="D981" s="16" t="n"/>
      <c r="E981">
        <f>IF(D981="","",IFERROR(INDEX(Productos!$C$2:$C$501,MATCH(D981,Productos!$A$2:$A$501,0)),"Código no existe"))</f>
        <v/>
      </c>
      <c r="G981" s="17" t="n"/>
      <c r="H981" s="17">
        <f>IF(OR(F981="",G981=""),"",F981*G981)</f>
        <v/>
      </c>
      <c r="I981" s="15" t="n"/>
    </row>
    <row r="982">
      <c r="A982" s="15" t="n"/>
      <c r="D982" s="16" t="n"/>
      <c r="E982">
        <f>IF(D982="","",IFERROR(INDEX(Productos!$C$2:$C$501,MATCH(D982,Productos!$A$2:$A$501,0)),"Código no existe"))</f>
        <v/>
      </c>
      <c r="G982" s="17" t="n"/>
      <c r="H982" s="17">
        <f>IF(OR(F982="",G982=""),"",F982*G982)</f>
        <v/>
      </c>
      <c r="I982" s="15" t="n"/>
    </row>
    <row r="983">
      <c r="A983" s="15" t="n"/>
      <c r="D983" s="16" t="n"/>
      <c r="E983">
        <f>IF(D983="","",IFERROR(INDEX(Productos!$C$2:$C$501,MATCH(D983,Productos!$A$2:$A$501,0)),"Código no existe"))</f>
        <v/>
      </c>
      <c r="G983" s="17" t="n"/>
      <c r="H983" s="17">
        <f>IF(OR(F983="",G983=""),"",F983*G983)</f>
        <v/>
      </c>
      <c r="I983" s="15" t="n"/>
    </row>
    <row r="984">
      <c r="A984" s="15" t="n"/>
      <c r="D984" s="16" t="n"/>
      <c r="E984">
        <f>IF(D984="","",IFERROR(INDEX(Productos!$C$2:$C$501,MATCH(D984,Productos!$A$2:$A$501,0)),"Código no existe"))</f>
        <v/>
      </c>
      <c r="G984" s="17" t="n"/>
      <c r="H984" s="17">
        <f>IF(OR(F984="",G984=""),"",F984*G984)</f>
        <v/>
      </c>
      <c r="I984" s="15" t="n"/>
    </row>
    <row r="985">
      <c r="A985" s="15" t="n"/>
      <c r="D985" s="16" t="n"/>
      <c r="E985">
        <f>IF(D985="","",IFERROR(INDEX(Productos!$C$2:$C$501,MATCH(D985,Productos!$A$2:$A$501,0)),"Código no existe"))</f>
        <v/>
      </c>
      <c r="G985" s="17" t="n"/>
      <c r="H985" s="17">
        <f>IF(OR(F985="",G985=""),"",F985*G985)</f>
        <v/>
      </c>
      <c r="I985" s="15" t="n"/>
    </row>
    <row r="986">
      <c r="A986" s="15" t="n"/>
      <c r="D986" s="16" t="n"/>
      <c r="E986">
        <f>IF(D986="","",IFERROR(INDEX(Productos!$C$2:$C$501,MATCH(D986,Productos!$A$2:$A$501,0)),"Código no existe"))</f>
        <v/>
      </c>
      <c r="G986" s="17" t="n"/>
      <c r="H986" s="17">
        <f>IF(OR(F986="",G986=""),"",F986*G986)</f>
        <v/>
      </c>
      <c r="I986" s="15" t="n"/>
    </row>
    <row r="987">
      <c r="A987" s="15" t="n"/>
      <c r="D987" s="16" t="n"/>
      <c r="E987">
        <f>IF(D987="","",IFERROR(INDEX(Productos!$C$2:$C$501,MATCH(D987,Productos!$A$2:$A$501,0)),"Código no existe"))</f>
        <v/>
      </c>
      <c r="G987" s="17" t="n"/>
      <c r="H987" s="17">
        <f>IF(OR(F987="",G987=""),"",F987*G987)</f>
        <v/>
      </c>
      <c r="I987" s="15" t="n"/>
    </row>
    <row r="988">
      <c r="A988" s="15" t="n"/>
      <c r="D988" s="16" t="n"/>
      <c r="E988">
        <f>IF(D988="","",IFERROR(INDEX(Productos!$C$2:$C$501,MATCH(D988,Productos!$A$2:$A$501,0)),"Código no existe"))</f>
        <v/>
      </c>
      <c r="G988" s="17" t="n"/>
      <c r="H988" s="17">
        <f>IF(OR(F988="",G988=""),"",F988*G988)</f>
        <v/>
      </c>
      <c r="I988" s="15" t="n"/>
    </row>
    <row r="989">
      <c r="A989" s="15" t="n"/>
      <c r="D989" s="16" t="n"/>
      <c r="E989">
        <f>IF(D989="","",IFERROR(INDEX(Productos!$C$2:$C$501,MATCH(D989,Productos!$A$2:$A$501,0)),"Código no existe"))</f>
        <v/>
      </c>
      <c r="G989" s="17" t="n"/>
      <c r="H989" s="17">
        <f>IF(OR(F989="",G989=""),"",F989*G989)</f>
        <v/>
      </c>
      <c r="I989" s="15" t="n"/>
    </row>
    <row r="990">
      <c r="A990" s="15" t="n"/>
      <c r="D990" s="16" t="n"/>
      <c r="E990">
        <f>IF(D990="","",IFERROR(INDEX(Productos!$C$2:$C$501,MATCH(D990,Productos!$A$2:$A$501,0)),"Código no existe"))</f>
        <v/>
      </c>
      <c r="G990" s="17" t="n"/>
      <c r="H990" s="17">
        <f>IF(OR(F990="",G990=""),"",F990*G990)</f>
        <v/>
      </c>
      <c r="I990" s="15" t="n"/>
    </row>
    <row r="991">
      <c r="A991" s="15" t="n"/>
      <c r="D991" s="16" t="n"/>
      <c r="E991">
        <f>IF(D991="","",IFERROR(INDEX(Productos!$C$2:$C$501,MATCH(D991,Productos!$A$2:$A$501,0)),"Código no existe"))</f>
        <v/>
      </c>
      <c r="G991" s="17" t="n"/>
      <c r="H991" s="17">
        <f>IF(OR(F991="",G991=""),"",F991*G991)</f>
        <v/>
      </c>
      <c r="I991" s="15" t="n"/>
    </row>
    <row r="992">
      <c r="A992" s="15" t="n"/>
      <c r="D992" s="16" t="n"/>
      <c r="E992">
        <f>IF(D992="","",IFERROR(INDEX(Productos!$C$2:$C$501,MATCH(D992,Productos!$A$2:$A$501,0)),"Código no existe"))</f>
        <v/>
      </c>
      <c r="G992" s="17" t="n"/>
      <c r="H992" s="17">
        <f>IF(OR(F992="",G992=""),"",F992*G992)</f>
        <v/>
      </c>
      <c r="I992" s="15" t="n"/>
    </row>
    <row r="993">
      <c r="A993" s="15" t="n"/>
      <c r="D993" s="16" t="n"/>
      <c r="E993">
        <f>IF(D993="","",IFERROR(INDEX(Productos!$C$2:$C$501,MATCH(D993,Productos!$A$2:$A$501,0)),"Código no existe"))</f>
        <v/>
      </c>
      <c r="G993" s="17" t="n"/>
      <c r="H993" s="17">
        <f>IF(OR(F993="",G993=""),"",F993*G993)</f>
        <v/>
      </c>
      <c r="I993" s="15" t="n"/>
    </row>
    <row r="994">
      <c r="A994" s="15" t="n"/>
      <c r="D994" s="16" t="n"/>
      <c r="E994">
        <f>IF(D994="","",IFERROR(INDEX(Productos!$C$2:$C$501,MATCH(D994,Productos!$A$2:$A$501,0)),"Código no existe"))</f>
        <v/>
      </c>
      <c r="G994" s="17" t="n"/>
      <c r="H994" s="17">
        <f>IF(OR(F994="",G994=""),"",F994*G994)</f>
        <v/>
      </c>
      <c r="I994" s="15" t="n"/>
    </row>
    <row r="995">
      <c r="A995" s="15" t="n"/>
      <c r="D995" s="16" t="n"/>
      <c r="E995">
        <f>IF(D995="","",IFERROR(INDEX(Productos!$C$2:$C$501,MATCH(D995,Productos!$A$2:$A$501,0)),"Código no existe"))</f>
        <v/>
      </c>
      <c r="G995" s="17" t="n"/>
      <c r="H995" s="17">
        <f>IF(OR(F995="",G995=""),"",F995*G995)</f>
        <v/>
      </c>
      <c r="I995" s="15" t="n"/>
    </row>
    <row r="996">
      <c r="A996" s="15" t="n"/>
      <c r="D996" s="16" t="n"/>
      <c r="E996">
        <f>IF(D996="","",IFERROR(INDEX(Productos!$C$2:$C$501,MATCH(D996,Productos!$A$2:$A$501,0)),"Código no existe"))</f>
        <v/>
      </c>
      <c r="G996" s="17" t="n"/>
      <c r="H996" s="17">
        <f>IF(OR(F996="",G996=""),"",F996*G996)</f>
        <v/>
      </c>
      <c r="I996" s="15" t="n"/>
    </row>
    <row r="997">
      <c r="A997" s="15" t="n"/>
      <c r="D997" s="16" t="n"/>
      <c r="E997">
        <f>IF(D997="","",IFERROR(INDEX(Productos!$C$2:$C$501,MATCH(D997,Productos!$A$2:$A$501,0)),"Código no existe"))</f>
        <v/>
      </c>
      <c r="G997" s="17" t="n"/>
      <c r="H997" s="17">
        <f>IF(OR(F997="",G997=""),"",F997*G997)</f>
        <v/>
      </c>
      <c r="I997" s="15" t="n"/>
    </row>
    <row r="998">
      <c r="A998" s="15" t="n"/>
      <c r="D998" s="16" t="n"/>
      <c r="E998">
        <f>IF(D998="","",IFERROR(INDEX(Productos!$C$2:$C$501,MATCH(D998,Productos!$A$2:$A$501,0)),"Código no existe"))</f>
        <v/>
      </c>
      <c r="G998" s="17" t="n"/>
      <c r="H998" s="17">
        <f>IF(OR(F998="",G998=""),"",F998*G998)</f>
        <v/>
      </c>
      <c r="I998" s="15" t="n"/>
    </row>
    <row r="999">
      <c r="A999" s="15" t="n"/>
      <c r="D999" s="16" t="n"/>
      <c r="E999">
        <f>IF(D999="","",IFERROR(INDEX(Productos!$C$2:$C$501,MATCH(D999,Productos!$A$2:$A$501,0)),"Código no existe"))</f>
        <v/>
      </c>
      <c r="G999" s="17" t="n"/>
      <c r="H999" s="17">
        <f>IF(OR(F999="",G999=""),"",F999*G999)</f>
        <v/>
      </c>
      <c r="I999" s="15" t="n"/>
    </row>
    <row r="1000">
      <c r="A1000" s="15" t="n"/>
      <c r="D1000" s="16" t="n"/>
      <c r="E1000">
        <f>IF(D1000="","",IFERROR(INDEX(Productos!$C$2:$C$501,MATCH(D1000,Productos!$A$2:$A$501,0)),"Código no existe"))</f>
        <v/>
      </c>
      <c r="G1000" s="17" t="n"/>
      <c r="H1000" s="17">
        <f>IF(OR(F1000="",G1000=""),"",F1000*G1000)</f>
        <v/>
      </c>
      <c r="I1000" s="15" t="n"/>
    </row>
    <row r="1001">
      <c r="A1001" s="15" t="n"/>
      <c r="D1001" s="16" t="n"/>
      <c r="E1001">
        <f>IF(D1001="","",IFERROR(INDEX(Productos!$C$2:$C$501,MATCH(D1001,Productos!$A$2:$A$501,0)),"Código no existe"))</f>
        <v/>
      </c>
      <c r="G1001" s="17" t="n"/>
      <c r="H1001" s="17">
        <f>IF(OR(F1001="",G1001=""),"",F1001*G1001)</f>
        <v/>
      </c>
      <c r="I1001" s="15" t="n"/>
    </row>
    <row r="1002">
      <c r="A1002" s="15" t="n"/>
      <c r="D1002" s="16" t="n"/>
      <c r="E1002">
        <f>IF(D1002="","",IFERROR(INDEX(Productos!$C$2:$C$501,MATCH(D1002,Productos!$A$2:$A$501,0)),"Código no existe"))</f>
        <v/>
      </c>
      <c r="G1002" s="17" t="n"/>
      <c r="H1002" s="17">
        <f>IF(OR(F1002="",G1002=""),"",F1002*G1002)</f>
        <v/>
      </c>
      <c r="I1002" s="15" t="n"/>
    </row>
    <row r="1003">
      <c r="A1003" s="15" t="n"/>
      <c r="D1003" s="16" t="n"/>
      <c r="E1003">
        <f>IF(D1003="","",IFERROR(INDEX(Productos!$C$2:$C$501,MATCH(D1003,Productos!$A$2:$A$501,0)),"Código no existe"))</f>
        <v/>
      </c>
      <c r="G1003" s="17" t="n"/>
      <c r="H1003" s="17">
        <f>IF(OR(F1003="",G1003=""),"",F1003*G1003)</f>
        <v/>
      </c>
      <c r="I1003" s="15" t="n"/>
    </row>
    <row r="1004">
      <c r="A1004" s="15" t="n"/>
      <c r="D1004" s="16" t="n"/>
      <c r="E1004">
        <f>IF(D1004="","",IFERROR(INDEX(Productos!$C$2:$C$501,MATCH(D1004,Productos!$A$2:$A$501,0)),"Código no existe"))</f>
        <v/>
      </c>
      <c r="G1004" s="17" t="n"/>
      <c r="H1004" s="17">
        <f>IF(OR(F1004="",G1004=""),"",F1004*G1004)</f>
        <v/>
      </c>
      <c r="I1004" s="15" t="n"/>
    </row>
    <row r="1005">
      <c r="A1005" s="15" t="n"/>
      <c r="D1005" s="16" t="n"/>
      <c r="E1005">
        <f>IF(D1005="","",IFERROR(INDEX(Productos!$C$2:$C$501,MATCH(D1005,Productos!$A$2:$A$501,0)),"Código no existe"))</f>
        <v/>
      </c>
      <c r="G1005" s="17" t="n"/>
      <c r="H1005" s="17">
        <f>IF(OR(F1005="",G1005=""),"",F1005*G1005)</f>
        <v/>
      </c>
      <c r="I1005" s="15" t="n"/>
    </row>
    <row r="1006">
      <c r="A1006" s="15" t="n"/>
      <c r="D1006" s="16" t="n"/>
      <c r="E1006">
        <f>IF(D1006="","",IFERROR(INDEX(Productos!$C$2:$C$501,MATCH(D1006,Productos!$A$2:$A$501,0)),"Código no existe"))</f>
        <v/>
      </c>
      <c r="G1006" s="17" t="n"/>
      <c r="H1006" s="17">
        <f>IF(OR(F1006="",G1006=""),"",F1006*G1006)</f>
        <v/>
      </c>
      <c r="I1006" s="15" t="n"/>
    </row>
    <row r="1007">
      <c r="A1007" s="15" t="n"/>
      <c r="D1007" s="16" t="n"/>
      <c r="E1007">
        <f>IF(D1007="","",IFERROR(INDEX(Productos!$C$2:$C$501,MATCH(D1007,Productos!$A$2:$A$501,0)),"Código no existe"))</f>
        <v/>
      </c>
      <c r="G1007" s="17" t="n"/>
      <c r="H1007" s="17">
        <f>IF(OR(F1007="",G1007=""),"",F1007*G1007)</f>
        <v/>
      </c>
      <c r="I1007" s="15" t="n"/>
    </row>
    <row r="1008">
      <c r="A1008" s="15" t="n"/>
      <c r="D1008" s="16" t="n"/>
      <c r="E1008">
        <f>IF(D1008="","",IFERROR(INDEX(Productos!$C$2:$C$501,MATCH(D1008,Productos!$A$2:$A$501,0)),"Código no existe"))</f>
        <v/>
      </c>
      <c r="G1008" s="17" t="n"/>
      <c r="H1008" s="17">
        <f>IF(OR(F1008="",G1008=""),"",F1008*G1008)</f>
        <v/>
      </c>
      <c r="I1008" s="15" t="n"/>
    </row>
    <row r="1009">
      <c r="A1009" s="15" t="n"/>
      <c r="D1009" s="16" t="n"/>
      <c r="E1009">
        <f>IF(D1009="","",IFERROR(INDEX(Productos!$C$2:$C$501,MATCH(D1009,Productos!$A$2:$A$501,0)),"Código no existe"))</f>
        <v/>
      </c>
      <c r="G1009" s="17" t="n"/>
      <c r="H1009" s="17">
        <f>IF(OR(F1009="",G1009=""),"",F1009*G1009)</f>
        <v/>
      </c>
      <c r="I1009" s="15" t="n"/>
    </row>
    <row r="1010">
      <c r="A1010" s="15" t="n"/>
      <c r="D1010" s="16" t="n"/>
      <c r="E1010">
        <f>IF(D1010="","",IFERROR(INDEX(Productos!$C$2:$C$501,MATCH(D1010,Productos!$A$2:$A$501,0)),"Código no existe"))</f>
        <v/>
      </c>
      <c r="G1010" s="17" t="n"/>
      <c r="H1010" s="17">
        <f>IF(OR(F1010="",G1010=""),"",F1010*G1010)</f>
        <v/>
      </c>
      <c r="I1010" s="15" t="n"/>
    </row>
    <row r="1011">
      <c r="A1011" s="15" t="n"/>
      <c r="D1011" s="16" t="n"/>
      <c r="E1011">
        <f>IF(D1011="","",IFERROR(INDEX(Productos!$C$2:$C$501,MATCH(D1011,Productos!$A$2:$A$501,0)),"Código no existe"))</f>
        <v/>
      </c>
      <c r="G1011" s="17" t="n"/>
      <c r="H1011" s="17">
        <f>IF(OR(F1011="",G1011=""),"",F1011*G1011)</f>
        <v/>
      </c>
      <c r="I1011" s="15" t="n"/>
    </row>
    <row r="1012">
      <c r="A1012" s="15" t="n"/>
      <c r="D1012" s="16" t="n"/>
      <c r="E1012">
        <f>IF(D1012="","",IFERROR(INDEX(Productos!$C$2:$C$501,MATCH(D1012,Productos!$A$2:$A$501,0)),"Código no existe"))</f>
        <v/>
      </c>
      <c r="G1012" s="17" t="n"/>
      <c r="H1012" s="17">
        <f>IF(OR(F1012="",G1012=""),"",F1012*G1012)</f>
        <v/>
      </c>
      <c r="I1012" s="15" t="n"/>
    </row>
    <row r="1013">
      <c r="A1013" s="15" t="n"/>
      <c r="D1013" s="16" t="n"/>
      <c r="E1013">
        <f>IF(D1013="","",IFERROR(INDEX(Productos!$C$2:$C$501,MATCH(D1013,Productos!$A$2:$A$501,0)),"Código no existe"))</f>
        <v/>
      </c>
      <c r="G1013" s="17" t="n"/>
      <c r="H1013" s="17">
        <f>IF(OR(F1013="",G1013=""),"",F1013*G1013)</f>
        <v/>
      </c>
      <c r="I1013" s="15" t="n"/>
    </row>
    <row r="1014">
      <c r="A1014" s="15" t="n"/>
      <c r="D1014" s="16" t="n"/>
      <c r="E1014">
        <f>IF(D1014="","",IFERROR(INDEX(Productos!$C$2:$C$501,MATCH(D1014,Productos!$A$2:$A$501,0)),"Código no existe"))</f>
        <v/>
      </c>
      <c r="G1014" s="17" t="n"/>
      <c r="H1014" s="17">
        <f>IF(OR(F1014="",G1014=""),"",F1014*G1014)</f>
        <v/>
      </c>
      <c r="I1014" s="15" t="n"/>
    </row>
    <row r="1015">
      <c r="A1015" s="15" t="n"/>
      <c r="D1015" s="16" t="n"/>
      <c r="E1015">
        <f>IF(D1015="","",IFERROR(INDEX(Productos!$C$2:$C$501,MATCH(D1015,Productos!$A$2:$A$501,0)),"Código no existe"))</f>
        <v/>
      </c>
      <c r="G1015" s="17" t="n"/>
      <c r="H1015" s="17">
        <f>IF(OR(F1015="",G1015=""),"",F1015*G1015)</f>
        <v/>
      </c>
      <c r="I1015" s="15" t="n"/>
    </row>
    <row r="1016">
      <c r="A1016" s="15" t="n"/>
      <c r="D1016" s="16" t="n"/>
      <c r="E1016">
        <f>IF(D1016="","",IFERROR(INDEX(Productos!$C$2:$C$501,MATCH(D1016,Productos!$A$2:$A$501,0)),"Código no existe"))</f>
        <v/>
      </c>
      <c r="G1016" s="17" t="n"/>
      <c r="H1016" s="17">
        <f>IF(OR(F1016="",G1016=""),"",F1016*G1016)</f>
        <v/>
      </c>
      <c r="I1016" s="15" t="n"/>
    </row>
    <row r="1017">
      <c r="A1017" s="15" t="n"/>
      <c r="D1017" s="16" t="n"/>
      <c r="E1017">
        <f>IF(D1017="","",IFERROR(INDEX(Productos!$C$2:$C$501,MATCH(D1017,Productos!$A$2:$A$501,0)),"Código no existe"))</f>
        <v/>
      </c>
      <c r="G1017" s="17" t="n"/>
      <c r="H1017" s="17">
        <f>IF(OR(F1017="",G1017=""),"",F1017*G1017)</f>
        <v/>
      </c>
      <c r="I1017" s="15" t="n"/>
    </row>
    <row r="1018">
      <c r="A1018" s="15" t="n"/>
      <c r="D1018" s="16" t="n"/>
      <c r="E1018">
        <f>IF(D1018="","",IFERROR(INDEX(Productos!$C$2:$C$501,MATCH(D1018,Productos!$A$2:$A$501,0)),"Código no existe"))</f>
        <v/>
      </c>
      <c r="G1018" s="17" t="n"/>
      <c r="H1018" s="17">
        <f>IF(OR(F1018="",G1018=""),"",F1018*G1018)</f>
        <v/>
      </c>
      <c r="I1018" s="15" t="n"/>
    </row>
    <row r="1019">
      <c r="A1019" s="15" t="n"/>
      <c r="D1019" s="16" t="n"/>
      <c r="E1019">
        <f>IF(D1019="","",IFERROR(INDEX(Productos!$C$2:$C$501,MATCH(D1019,Productos!$A$2:$A$501,0)),"Código no existe"))</f>
        <v/>
      </c>
      <c r="G1019" s="17" t="n"/>
      <c r="H1019" s="17">
        <f>IF(OR(F1019="",G1019=""),"",F1019*G1019)</f>
        <v/>
      </c>
      <c r="I1019" s="15" t="n"/>
    </row>
    <row r="1020">
      <c r="A1020" s="15" t="n"/>
      <c r="D1020" s="16" t="n"/>
      <c r="E1020">
        <f>IF(D1020="","",IFERROR(INDEX(Productos!$C$2:$C$501,MATCH(D1020,Productos!$A$2:$A$501,0)),"Código no existe"))</f>
        <v/>
      </c>
      <c r="G1020" s="17" t="n"/>
      <c r="H1020" s="17">
        <f>IF(OR(F1020="",G1020=""),"",F1020*G1020)</f>
        <v/>
      </c>
      <c r="I1020" s="15" t="n"/>
    </row>
    <row r="1021">
      <c r="A1021" s="15" t="n"/>
      <c r="D1021" s="16" t="n"/>
      <c r="E1021">
        <f>IF(D1021="","",IFERROR(INDEX(Productos!$C$2:$C$501,MATCH(D1021,Productos!$A$2:$A$501,0)),"Código no existe"))</f>
        <v/>
      </c>
      <c r="G1021" s="17" t="n"/>
      <c r="H1021" s="17">
        <f>IF(OR(F1021="",G1021=""),"",F1021*G1021)</f>
        <v/>
      </c>
      <c r="I1021" s="15" t="n"/>
    </row>
    <row r="1022">
      <c r="A1022" s="15" t="n"/>
      <c r="D1022" s="16" t="n"/>
      <c r="E1022">
        <f>IF(D1022="","",IFERROR(INDEX(Productos!$C$2:$C$501,MATCH(D1022,Productos!$A$2:$A$501,0)),"Código no existe"))</f>
        <v/>
      </c>
      <c r="G1022" s="17" t="n"/>
      <c r="H1022" s="17">
        <f>IF(OR(F1022="",G1022=""),"",F1022*G1022)</f>
        <v/>
      </c>
      <c r="I1022" s="15" t="n"/>
    </row>
    <row r="1023">
      <c r="A1023" s="15" t="n"/>
      <c r="D1023" s="16" t="n"/>
      <c r="E1023">
        <f>IF(D1023="","",IFERROR(INDEX(Productos!$C$2:$C$501,MATCH(D1023,Productos!$A$2:$A$501,0)),"Código no existe"))</f>
        <v/>
      </c>
      <c r="G1023" s="17" t="n"/>
      <c r="H1023" s="17">
        <f>IF(OR(F1023="",G1023=""),"",F1023*G1023)</f>
        <v/>
      </c>
      <c r="I1023" s="15" t="n"/>
    </row>
    <row r="1024">
      <c r="A1024" s="15" t="n"/>
      <c r="D1024" s="16" t="n"/>
      <c r="E1024">
        <f>IF(D1024="","",IFERROR(INDEX(Productos!$C$2:$C$501,MATCH(D1024,Productos!$A$2:$A$501,0)),"Código no existe"))</f>
        <v/>
      </c>
      <c r="G1024" s="17" t="n"/>
      <c r="H1024" s="17">
        <f>IF(OR(F1024="",G1024=""),"",F1024*G1024)</f>
        <v/>
      </c>
      <c r="I1024" s="15" t="n"/>
    </row>
    <row r="1025">
      <c r="A1025" s="15" t="n"/>
      <c r="D1025" s="16" t="n"/>
      <c r="E1025">
        <f>IF(D1025="","",IFERROR(INDEX(Productos!$C$2:$C$501,MATCH(D1025,Productos!$A$2:$A$501,0)),"Código no existe"))</f>
        <v/>
      </c>
      <c r="G1025" s="17" t="n"/>
      <c r="H1025" s="17">
        <f>IF(OR(F1025="",G1025=""),"",F1025*G1025)</f>
        <v/>
      </c>
      <c r="I1025" s="15" t="n"/>
    </row>
    <row r="1026">
      <c r="A1026" s="15" t="n"/>
      <c r="D1026" s="16" t="n"/>
      <c r="E1026">
        <f>IF(D1026="","",IFERROR(INDEX(Productos!$C$2:$C$501,MATCH(D1026,Productos!$A$2:$A$501,0)),"Código no existe"))</f>
        <v/>
      </c>
      <c r="G1026" s="17" t="n"/>
      <c r="H1026" s="17">
        <f>IF(OR(F1026="",G1026=""),"",F1026*G1026)</f>
        <v/>
      </c>
      <c r="I1026" s="15" t="n"/>
    </row>
    <row r="1027">
      <c r="A1027" s="15" t="n"/>
      <c r="D1027" s="16" t="n"/>
      <c r="E1027">
        <f>IF(D1027="","",IFERROR(INDEX(Productos!$C$2:$C$501,MATCH(D1027,Productos!$A$2:$A$501,0)),"Código no existe"))</f>
        <v/>
      </c>
      <c r="G1027" s="17" t="n"/>
      <c r="H1027" s="17">
        <f>IF(OR(F1027="",G1027=""),"",F1027*G1027)</f>
        <v/>
      </c>
      <c r="I1027" s="15" t="n"/>
    </row>
    <row r="1028">
      <c r="A1028" s="15" t="n"/>
      <c r="D1028" s="16" t="n"/>
      <c r="E1028">
        <f>IF(D1028="","",IFERROR(INDEX(Productos!$C$2:$C$501,MATCH(D1028,Productos!$A$2:$A$501,0)),"Código no existe"))</f>
        <v/>
      </c>
      <c r="G1028" s="17" t="n"/>
      <c r="H1028" s="17">
        <f>IF(OR(F1028="",G1028=""),"",F1028*G1028)</f>
        <v/>
      </c>
      <c r="I1028" s="15" t="n"/>
    </row>
    <row r="1029">
      <c r="A1029" s="15" t="n"/>
      <c r="D1029" s="16" t="n"/>
      <c r="E1029">
        <f>IF(D1029="","",IFERROR(INDEX(Productos!$C$2:$C$501,MATCH(D1029,Productos!$A$2:$A$501,0)),"Código no existe"))</f>
        <v/>
      </c>
      <c r="G1029" s="17" t="n"/>
      <c r="H1029" s="17">
        <f>IF(OR(F1029="",G1029=""),"",F1029*G1029)</f>
        <v/>
      </c>
      <c r="I1029" s="15" t="n"/>
    </row>
    <row r="1030">
      <c r="A1030" s="15" t="n"/>
      <c r="D1030" s="16" t="n"/>
      <c r="E1030">
        <f>IF(D1030="","",IFERROR(INDEX(Productos!$C$2:$C$501,MATCH(D1030,Productos!$A$2:$A$501,0)),"Código no existe"))</f>
        <v/>
      </c>
      <c r="G1030" s="17" t="n"/>
      <c r="H1030" s="17">
        <f>IF(OR(F1030="",G1030=""),"",F1030*G1030)</f>
        <v/>
      </c>
      <c r="I1030" s="15" t="n"/>
    </row>
    <row r="1031">
      <c r="A1031" s="15" t="n"/>
      <c r="D1031" s="16" t="n"/>
      <c r="E1031">
        <f>IF(D1031="","",IFERROR(INDEX(Productos!$C$2:$C$501,MATCH(D1031,Productos!$A$2:$A$501,0)),"Código no existe"))</f>
        <v/>
      </c>
      <c r="G1031" s="17" t="n"/>
      <c r="H1031" s="17">
        <f>IF(OR(F1031="",G1031=""),"",F1031*G1031)</f>
        <v/>
      </c>
      <c r="I1031" s="15" t="n"/>
    </row>
    <row r="1032">
      <c r="A1032" s="15" t="n"/>
      <c r="D1032" s="16" t="n"/>
      <c r="E1032">
        <f>IF(D1032="","",IFERROR(INDEX(Productos!$C$2:$C$501,MATCH(D1032,Productos!$A$2:$A$501,0)),"Código no existe"))</f>
        <v/>
      </c>
      <c r="G1032" s="17" t="n"/>
      <c r="H1032" s="17">
        <f>IF(OR(F1032="",G1032=""),"",F1032*G1032)</f>
        <v/>
      </c>
      <c r="I1032" s="15" t="n"/>
    </row>
    <row r="1033">
      <c r="A1033" s="15" t="n"/>
      <c r="D1033" s="16" t="n"/>
      <c r="E1033">
        <f>IF(D1033="","",IFERROR(INDEX(Productos!$C$2:$C$501,MATCH(D1033,Productos!$A$2:$A$501,0)),"Código no existe"))</f>
        <v/>
      </c>
      <c r="G1033" s="17" t="n"/>
      <c r="H1033" s="17">
        <f>IF(OR(F1033="",G1033=""),"",F1033*G1033)</f>
        <v/>
      </c>
      <c r="I1033" s="15" t="n"/>
    </row>
    <row r="1034">
      <c r="A1034" s="15" t="n"/>
      <c r="D1034" s="16" t="n"/>
      <c r="E1034">
        <f>IF(D1034="","",IFERROR(INDEX(Productos!$C$2:$C$501,MATCH(D1034,Productos!$A$2:$A$501,0)),"Código no existe"))</f>
        <v/>
      </c>
      <c r="G1034" s="17" t="n"/>
      <c r="H1034" s="17">
        <f>IF(OR(F1034="",G1034=""),"",F1034*G1034)</f>
        <v/>
      </c>
      <c r="I1034" s="15" t="n"/>
    </row>
    <row r="1035">
      <c r="A1035" s="15" t="n"/>
      <c r="D1035" s="16" t="n"/>
      <c r="E1035">
        <f>IF(D1035="","",IFERROR(INDEX(Productos!$C$2:$C$501,MATCH(D1035,Productos!$A$2:$A$501,0)),"Código no existe"))</f>
        <v/>
      </c>
      <c r="G1035" s="17" t="n"/>
      <c r="H1035" s="17">
        <f>IF(OR(F1035="",G1035=""),"",F1035*G1035)</f>
        <v/>
      </c>
      <c r="I1035" s="15" t="n"/>
    </row>
    <row r="1036">
      <c r="A1036" s="15" t="n"/>
      <c r="D1036" s="16" t="n"/>
      <c r="E1036">
        <f>IF(D1036="","",IFERROR(INDEX(Productos!$C$2:$C$501,MATCH(D1036,Productos!$A$2:$A$501,0)),"Código no existe"))</f>
        <v/>
      </c>
      <c r="G1036" s="17" t="n"/>
      <c r="H1036" s="17">
        <f>IF(OR(F1036="",G1036=""),"",F1036*G1036)</f>
        <v/>
      </c>
      <c r="I1036" s="15" t="n"/>
    </row>
    <row r="1037">
      <c r="A1037" s="15" t="n"/>
      <c r="D1037" s="16" t="n"/>
      <c r="E1037">
        <f>IF(D1037="","",IFERROR(INDEX(Productos!$C$2:$C$501,MATCH(D1037,Productos!$A$2:$A$501,0)),"Código no existe"))</f>
        <v/>
      </c>
      <c r="G1037" s="17" t="n"/>
      <c r="H1037" s="17">
        <f>IF(OR(F1037="",G1037=""),"",F1037*G1037)</f>
        <v/>
      </c>
      <c r="I1037" s="15" t="n"/>
    </row>
    <row r="1038">
      <c r="A1038" s="15" t="n"/>
      <c r="D1038" s="16" t="n"/>
      <c r="E1038">
        <f>IF(D1038="","",IFERROR(INDEX(Productos!$C$2:$C$501,MATCH(D1038,Productos!$A$2:$A$501,0)),"Código no existe"))</f>
        <v/>
      </c>
      <c r="G1038" s="17" t="n"/>
      <c r="H1038" s="17">
        <f>IF(OR(F1038="",G1038=""),"",F1038*G1038)</f>
        <v/>
      </c>
      <c r="I1038" s="15" t="n"/>
    </row>
    <row r="1039">
      <c r="A1039" s="15" t="n"/>
      <c r="D1039" s="16" t="n"/>
      <c r="E1039">
        <f>IF(D1039="","",IFERROR(INDEX(Productos!$C$2:$C$501,MATCH(D1039,Productos!$A$2:$A$501,0)),"Código no existe"))</f>
        <v/>
      </c>
      <c r="G1039" s="17" t="n"/>
      <c r="H1039" s="17">
        <f>IF(OR(F1039="",G1039=""),"",F1039*G1039)</f>
        <v/>
      </c>
      <c r="I1039" s="15" t="n"/>
    </row>
    <row r="1040">
      <c r="A1040" s="15" t="n"/>
      <c r="D1040" s="16" t="n"/>
      <c r="E1040">
        <f>IF(D1040="","",IFERROR(INDEX(Productos!$C$2:$C$501,MATCH(D1040,Productos!$A$2:$A$501,0)),"Código no existe"))</f>
        <v/>
      </c>
      <c r="G1040" s="17" t="n"/>
      <c r="H1040" s="17">
        <f>IF(OR(F1040="",G1040=""),"",F1040*G1040)</f>
        <v/>
      </c>
      <c r="I1040" s="15" t="n"/>
    </row>
    <row r="1041">
      <c r="A1041" s="15" t="n"/>
      <c r="D1041" s="16" t="n"/>
      <c r="E1041">
        <f>IF(D1041="","",IFERROR(INDEX(Productos!$C$2:$C$501,MATCH(D1041,Productos!$A$2:$A$501,0)),"Código no existe"))</f>
        <v/>
      </c>
      <c r="G1041" s="17" t="n"/>
      <c r="H1041" s="17">
        <f>IF(OR(F1041="",G1041=""),"",F1041*G1041)</f>
        <v/>
      </c>
      <c r="I1041" s="15" t="n"/>
    </row>
    <row r="1042">
      <c r="A1042" s="15" t="n"/>
      <c r="D1042" s="16" t="n"/>
      <c r="E1042">
        <f>IF(D1042="","",IFERROR(INDEX(Productos!$C$2:$C$501,MATCH(D1042,Productos!$A$2:$A$501,0)),"Código no existe"))</f>
        <v/>
      </c>
      <c r="G1042" s="17" t="n"/>
      <c r="H1042" s="17">
        <f>IF(OR(F1042="",G1042=""),"",F1042*G1042)</f>
        <v/>
      </c>
      <c r="I1042" s="15" t="n"/>
    </row>
    <row r="1043">
      <c r="A1043" s="15" t="n"/>
      <c r="D1043" s="16" t="n"/>
      <c r="E1043">
        <f>IF(D1043="","",IFERROR(INDEX(Productos!$C$2:$C$501,MATCH(D1043,Productos!$A$2:$A$501,0)),"Código no existe"))</f>
        <v/>
      </c>
      <c r="G1043" s="17" t="n"/>
      <c r="H1043" s="17">
        <f>IF(OR(F1043="",G1043=""),"",F1043*G1043)</f>
        <v/>
      </c>
      <c r="I1043" s="15" t="n"/>
    </row>
    <row r="1044">
      <c r="A1044" s="15" t="n"/>
      <c r="D1044" s="16" t="n"/>
      <c r="E1044">
        <f>IF(D1044="","",IFERROR(INDEX(Productos!$C$2:$C$501,MATCH(D1044,Productos!$A$2:$A$501,0)),"Código no existe"))</f>
        <v/>
      </c>
      <c r="G1044" s="17" t="n"/>
      <c r="H1044" s="17">
        <f>IF(OR(F1044="",G1044=""),"",F1044*G1044)</f>
        <v/>
      </c>
      <c r="I1044" s="15" t="n"/>
    </row>
    <row r="1045">
      <c r="A1045" s="15" t="n"/>
      <c r="D1045" s="16" t="n"/>
      <c r="E1045">
        <f>IF(D1045="","",IFERROR(INDEX(Productos!$C$2:$C$501,MATCH(D1045,Productos!$A$2:$A$501,0)),"Código no existe"))</f>
        <v/>
      </c>
      <c r="G1045" s="17" t="n"/>
      <c r="H1045" s="17">
        <f>IF(OR(F1045="",G1045=""),"",F1045*G1045)</f>
        <v/>
      </c>
      <c r="I1045" s="15" t="n"/>
    </row>
    <row r="1046">
      <c r="A1046" s="15" t="n"/>
      <c r="D1046" s="16" t="n"/>
      <c r="E1046">
        <f>IF(D1046="","",IFERROR(INDEX(Productos!$C$2:$C$501,MATCH(D1046,Productos!$A$2:$A$501,0)),"Código no existe"))</f>
        <v/>
      </c>
      <c r="G1046" s="17" t="n"/>
      <c r="H1046" s="17">
        <f>IF(OR(F1046="",G1046=""),"",F1046*G1046)</f>
        <v/>
      </c>
      <c r="I1046" s="15" t="n"/>
    </row>
    <row r="1047">
      <c r="A1047" s="15" t="n"/>
      <c r="D1047" s="16" t="n"/>
      <c r="E1047">
        <f>IF(D1047="","",IFERROR(INDEX(Productos!$C$2:$C$501,MATCH(D1047,Productos!$A$2:$A$501,0)),"Código no existe"))</f>
        <v/>
      </c>
      <c r="G1047" s="17" t="n"/>
      <c r="H1047" s="17">
        <f>IF(OR(F1047="",G1047=""),"",F1047*G1047)</f>
        <v/>
      </c>
      <c r="I1047" s="15" t="n"/>
    </row>
    <row r="1048">
      <c r="A1048" s="15" t="n"/>
      <c r="D1048" s="16" t="n"/>
      <c r="E1048">
        <f>IF(D1048="","",IFERROR(INDEX(Productos!$C$2:$C$501,MATCH(D1048,Productos!$A$2:$A$501,0)),"Código no existe"))</f>
        <v/>
      </c>
      <c r="G1048" s="17" t="n"/>
      <c r="H1048" s="17">
        <f>IF(OR(F1048="",G1048=""),"",F1048*G1048)</f>
        <v/>
      </c>
      <c r="I1048" s="15" t="n"/>
    </row>
    <row r="1049">
      <c r="A1049" s="15" t="n"/>
      <c r="D1049" s="16" t="n"/>
      <c r="E1049">
        <f>IF(D1049="","",IFERROR(INDEX(Productos!$C$2:$C$501,MATCH(D1049,Productos!$A$2:$A$501,0)),"Código no existe"))</f>
        <v/>
      </c>
      <c r="G1049" s="17" t="n"/>
      <c r="H1049" s="17">
        <f>IF(OR(F1049="",G1049=""),"",F1049*G1049)</f>
        <v/>
      </c>
      <c r="I1049" s="15" t="n"/>
    </row>
    <row r="1050">
      <c r="A1050" s="15" t="n"/>
      <c r="D1050" s="16" t="n"/>
      <c r="E1050">
        <f>IF(D1050="","",IFERROR(INDEX(Productos!$C$2:$C$501,MATCH(D1050,Productos!$A$2:$A$501,0)),"Código no existe"))</f>
        <v/>
      </c>
      <c r="G1050" s="17" t="n"/>
      <c r="H1050" s="17">
        <f>IF(OR(F1050="",G1050=""),"",F1050*G1050)</f>
        <v/>
      </c>
      <c r="I1050" s="15" t="n"/>
    </row>
    <row r="1051">
      <c r="A1051" s="15" t="n"/>
      <c r="D1051" s="16" t="n"/>
      <c r="E1051">
        <f>IF(D1051="","",IFERROR(INDEX(Productos!$C$2:$C$501,MATCH(D1051,Productos!$A$2:$A$501,0)),"Código no existe"))</f>
        <v/>
      </c>
      <c r="G1051" s="17" t="n"/>
      <c r="H1051" s="17">
        <f>IF(OR(F1051="",G1051=""),"",F1051*G1051)</f>
        <v/>
      </c>
      <c r="I1051" s="15" t="n"/>
    </row>
    <row r="1052">
      <c r="A1052" s="15" t="n"/>
      <c r="D1052" s="16" t="n"/>
      <c r="E1052">
        <f>IF(D1052="","",IFERROR(INDEX(Productos!$C$2:$C$501,MATCH(D1052,Productos!$A$2:$A$501,0)),"Código no existe"))</f>
        <v/>
      </c>
      <c r="G1052" s="17" t="n"/>
      <c r="H1052" s="17">
        <f>IF(OR(F1052="",G1052=""),"",F1052*G1052)</f>
        <v/>
      </c>
      <c r="I1052" s="15" t="n"/>
    </row>
    <row r="1053">
      <c r="A1053" s="15" t="n"/>
      <c r="D1053" s="16" t="n"/>
      <c r="E1053">
        <f>IF(D1053="","",IFERROR(INDEX(Productos!$C$2:$C$501,MATCH(D1053,Productos!$A$2:$A$501,0)),"Código no existe"))</f>
        <v/>
      </c>
      <c r="G1053" s="17" t="n"/>
      <c r="H1053" s="17">
        <f>IF(OR(F1053="",G1053=""),"",F1053*G1053)</f>
        <v/>
      </c>
      <c r="I1053" s="15" t="n"/>
    </row>
    <row r="1054">
      <c r="A1054" s="15" t="n"/>
      <c r="D1054" s="16" t="n"/>
      <c r="E1054">
        <f>IF(D1054="","",IFERROR(INDEX(Productos!$C$2:$C$501,MATCH(D1054,Productos!$A$2:$A$501,0)),"Código no existe"))</f>
        <v/>
      </c>
      <c r="G1054" s="17" t="n"/>
      <c r="H1054" s="17">
        <f>IF(OR(F1054="",G1054=""),"",F1054*G1054)</f>
        <v/>
      </c>
      <c r="I1054" s="15" t="n"/>
    </row>
    <row r="1055">
      <c r="A1055" s="15" t="n"/>
      <c r="D1055" s="16" t="n"/>
      <c r="E1055">
        <f>IF(D1055="","",IFERROR(INDEX(Productos!$C$2:$C$501,MATCH(D1055,Productos!$A$2:$A$501,0)),"Código no existe"))</f>
        <v/>
      </c>
      <c r="G1055" s="17" t="n"/>
      <c r="H1055" s="17">
        <f>IF(OR(F1055="",G1055=""),"",F1055*G1055)</f>
        <v/>
      </c>
      <c r="I1055" s="15" t="n"/>
    </row>
    <row r="1056">
      <c r="A1056" s="15" t="n"/>
      <c r="D1056" s="16" t="n"/>
      <c r="E1056">
        <f>IF(D1056="","",IFERROR(INDEX(Productos!$C$2:$C$501,MATCH(D1056,Productos!$A$2:$A$501,0)),"Código no existe"))</f>
        <v/>
      </c>
      <c r="G1056" s="17" t="n"/>
      <c r="H1056" s="17">
        <f>IF(OR(F1056="",G1056=""),"",F1056*G1056)</f>
        <v/>
      </c>
      <c r="I1056" s="15" t="n"/>
    </row>
    <row r="1057">
      <c r="A1057" s="15" t="n"/>
      <c r="D1057" s="16" t="n"/>
      <c r="E1057">
        <f>IF(D1057="","",IFERROR(INDEX(Productos!$C$2:$C$501,MATCH(D1057,Productos!$A$2:$A$501,0)),"Código no existe"))</f>
        <v/>
      </c>
      <c r="G1057" s="17" t="n"/>
      <c r="H1057" s="17">
        <f>IF(OR(F1057="",G1057=""),"",F1057*G1057)</f>
        <v/>
      </c>
      <c r="I1057" s="15" t="n"/>
    </row>
    <row r="1058">
      <c r="A1058" s="15" t="n"/>
      <c r="D1058" s="16" t="n"/>
      <c r="E1058">
        <f>IF(D1058="","",IFERROR(INDEX(Productos!$C$2:$C$501,MATCH(D1058,Productos!$A$2:$A$501,0)),"Código no existe"))</f>
        <v/>
      </c>
      <c r="G1058" s="17" t="n"/>
      <c r="H1058" s="17">
        <f>IF(OR(F1058="",G1058=""),"",F1058*G1058)</f>
        <v/>
      </c>
      <c r="I1058" s="15" t="n"/>
    </row>
    <row r="1059">
      <c r="A1059" s="15" t="n"/>
      <c r="D1059" s="16" t="n"/>
      <c r="E1059">
        <f>IF(D1059="","",IFERROR(INDEX(Productos!$C$2:$C$501,MATCH(D1059,Productos!$A$2:$A$501,0)),"Código no existe"))</f>
        <v/>
      </c>
      <c r="G1059" s="17" t="n"/>
      <c r="H1059" s="17">
        <f>IF(OR(F1059="",G1059=""),"",F1059*G1059)</f>
        <v/>
      </c>
      <c r="I1059" s="15" t="n"/>
    </row>
    <row r="1060">
      <c r="A1060" s="15" t="n"/>
      <c r="D1060" s="16" t="n"/>
      <c r="E1060">
        <f>IF(D1060="","",IFERROR(INDEX(Productos!$C$2:$C$501,MATCH(D1060,Productos!$A$2:$A$501,0)),"Código no existe"))</f>
        <v/>
      </c>
      <c r="G1060" s="17" t="n"/>
      <c r="H1060" s="17">
        <f>IF(OR(F1060="",G1060=""),"",F1060*G1060)</f>
        <v/>
      </c>
      <c r="I1060" s="15" t="n"/>
    </row>
    <row r="1061">
      <c r="A1061" s="15" t="n"/>
      <c r="D1061" s="16" t="n"/>
      <c r="E1061">
        <f>IF(D1061="","",IFERROR(INDEX(Productos!$C$2:$C$501,MATCH(D1061,Productos!$A$2:$A$501,0)),"Código no existe"))</f>
        <v/>
      </c>
      <c r="G1061" s="17" t="n"/>
      <c r="H1061" s="17">
        <f>IF(OR(F1061="",G1061=""),"",F1061*G1061)</f>
        <v/>
      </c>
      <c r="I1061" s="15" t="n"/>
    </row>
    <row r="1062">
      <c r="A1062" s="15" t="n"/>
      <c r="D1062" s="16" t="n"/>
      <c r="E1062">
        <f>IF(D1062="","",IFERROR(INDEX(Productos!$C$2:$C$501,MATCH(D1062,Productos!$A$2:$A$501,0)),"Código no existe"))</f>
        <v/>
      </c>
      <c r="G1062" s="17" t="n"/>
      <c r="H1062" s="17">
        <f>IF(OR(F1062="",G1062=""),"",F1062*G1062)</f>
        <v/>
      </c>
      <c r="I1062" s="15" t="n"/>
    </row>
    <row r="1063">
      <c r="A1063" s="15" t="n"/>
      <c r="D1063" s="16" t="n"/>
      <c r="E1063">
        <f>IF(D1063="","",IFERROR(INDEX(Productos!$C$2:$C$501,MATCH(D1063,Productos!$A$2:$A$501,0)),"Código no existe"))</f>
        <v/>
      </c>
      <c r="G1063" s="17" t="n"/>
      <c r="H1063" s="17">
        <f>IF(OR(F1063="",G1063=""),"",F1063*G1063)</f>
        <v/>
      </c>
      <c r="I1063" s="15" t="n"/>
    </row>
    <row r="1064">
      <c r="A1064" s="15" t="n"/>
      <c r="D1064" s="16" t="n"/>
      <c r="E1064">
        <f>IF(D1064="","",IFERROR(INDEX(Productos!$C$2:$C$501,MATCH(D1064,Productos!$A$2:$A$501,0)),"Código no existe"))</f>
        <v/>
      </c>
      <c r="G1064" s="17" t="n"/>
      <c r="H1064" s="17">
        <f>IF(OR(F1064="",G1064=""),"",F1064*G1064)</f>
        <v/>
      </c>
      <c r="I1064" s="15" t="n"/>
    </row>
    <row r="1065">
      <c r="A1065" s="15" t="n"/>
      <c r="D1065" s="16" t="n"/>
      <c r="E1065">
        <f>IF(D1065="","",IFERROR(INDEX(Productos!$C$2:$C$501,MATCH(D1065,Productos!$A$2:$A$501,0)),"Código no existe"))</f>
        <v/>
      </c>
      <c r="G1065" s="17" t="n"/>
      <c r="H1065" s="17">
        <f>IF(OR(F1065="",G1065=""),"",F1065*G1065)</f>
        <v/>
      </c>
      <c r="I1065" s="15" t="n"/>
    </row>
    <row r="1066">
      <c r="A1066" s="15" t="n"/>
      <c r="D1066" s="16" t="n"/>
      <c r="E1066">
        <f>IF(D1066="","",IFERROR(INDEX(Productos!$C$2:$C$501,MATCH(D1066,Productos!$A$2:$A$501,0)),"Código no existe"))</f>
        <v/>
      </c>
      <c r="G1066" s="17" t="n"/>
      <c r="H1066" s="17">
        <f>IF(OR(F1066="",G1066=""),"",F1066*G1066)</f>
        <v/>
      </c>
      <c r="I1066" s="15" t="n"/>
    </row>
    <row r="1067">
      <c r="A1067" s="15" t="n"/>
      <c r="D1067" s="16" t="n"/>
      <c r="E1067">
        <f>IF(D1067="","",IFERROR(INDEX(Productos!$C$2:$C$501,MATCH(D1067,Productos!$A$2:$A$501,0)),"Código no existe"))</f>
        <v/>
      </c>
      <c r="G1067" s="17" t="n"/>
      <c r="H1067" s="17">
        <f>IF(OR(F1067="",G1067=""),"",F1067*G1067)</f>
        <v/>
      </c>
      <c r="I1067" s="15" t="n"/>
    </row>
    <row r="1068">
      <c r="A1068" s="15" t="n"/>
      <c r="D1068" s="16" t="n"/>
      <c r="E1068">
        <f>IF(D1068="","",IFERROR(INDEX(Productos!$C$2:$C$501,MATCH(D1068,Productos!$A$2:$A$501,0)),"Código no existe"))</f>
        <v/>
      </c>
      <c r="G1068" s="17" t="n"/>
      <c r="H1068" s="17">
        <f>IF(OR(F1068="",G1068=""),"",F1068*G1068)</f>
        <v/>
      </c>
      <c r="I1068" s="15" t="n"/>
    </row>
    <row r="1069">
      <c r="A1069" s="15" t="n"/>
      <c r="D1069" s="16" t="n"/>
      <c r="E1069">
        <f>IF(D1069="","",IFERROR(INDEX(Productos!$C$2:$C$501,MATCH(D1069,Productos!$A$2:$A$501,0)),"Código no existe"))</f>
        <v/>
      </c>
      <c r="G1069" s="17" t="n"/>
      <c r="H1069" s="17">
        <f>IF(OR(F1069="",G1069=""),"",F1069*G1069)</f>
        <v/>
      </c>
      <c r="I1069" s="15" t="n"/>
    </row>
    <row r="1070">
      <c r="A1070" s="15" t="n"/>
      <c r="D1070" s="16" t="n"/>
      <c r="E1070">
        <f>IF(D1070="","",IFERROR(INDEX(Productos!$C$2:$C$501,MATCH(D1070,Productos!$A$2:$A$501,0)),"Código no existe"))</f>
        <v/>
      </c>
      <c r="G1070" s="17" t="n"/>
      <c r="H1070" s="17">
        <f>IF(OR(F1070="",G1070=""),"",F1070*G1070)</f>
        <v/>
      </c>
      <c r="I1070" s="15" t="n"/>
    </row>
    <row r="1071">
      <c r="A1071" s="15" t="n"/>
      <c r="D1071" s="16" t="n"/>
      <c r="E1071">
        <f>IF(D1071="","",IFERROR(INDEX(Productos!$C$2:$C$501,MATCH(D1071,Productos!$A$2:$A$501,0)),"Código no existe"))</f>
        <v/>
      </c>
      <c r="G1071" s="17" t="n"/>
      <c r="H1071" s="17">
        <f>IF(OR(F1071="",G1071=""),"",F1071*G1071)</f>
        <v/>
      </c>
      <c r="I1071" s="15" t="n"/>
    </row>
    <row r="1072">
      <c r="A1072" s="15" t="n"/>
      <c r="D1072" s="16" t="n"/>
      <c r="E1072">
        <f>IF(D1072="","",IFERROR(INDEX(Productos!$C$2:$C$501,MATCH(D1072,Productos!$A$2:$A$501,0)),"Código no existe"))</f>
        <v/>
      </c>
      <c r="G1072" s="17" t="n"/>
      <c r="H1072" s="17">
        <f>IF(OR(F1072="",G1072=""),"",F1072*G1072)</f>
        <v/>
      </c>
      <c r="I1072" s="15" t="n"/>
    </row>
    <row r="1073">
      <c r="A1073" s="15" t="n"/>
      <c r="D1073" s="16" t="n"/>
      <c r="E1073">
        <f>IF(D1073="","",IFERROR(INDEX(Productos!$C$2:$C$501,MATCH(D1073,Productos!$A$2:$A$501,0)),"Código no existe"))</f>
        <v/>
      </c>
      <c r="G1073" s="17" t="n"/>
      <c r="H1073" s="17">
        <f>IF(OR(F1073="",G1073=""),"",F1073*G1073)</f>
        <v/>
      </c>
      <c r="I1073" s="15" t="n"/>
    </row>
    <row r="1074">
      <c r="A1074" s="15" t="n"/>
      <c r="D1074" s="16" t="n"/>
      <c r="E1074">
        <f>IF(D1074="","",IFERROR(INDEX(Productos!$C$2:$C$501,MATCH(D1074,Productos!$A$2:$A$501,0)),"Código no existe"))</f>
        <v/>
      </c>
      <c r="G1074" s="17" t="n"/>
      <c r="H1074" s="17">
        <f>IF(OR(F1074="",G1074=""),"",F1074*G1074)</f>
        <v/>
      </c>
      <c r="I1074" s="15" t="n"/>
    </row>
    <row r="1075">
      <c r="A1075" s="15" t="n"/>
      <c r="D1075" s="16" t="n"/>
      <c r="E1075">
        <f>IF(D1075="","",IFERROR(INDEX(Productos!$C$2:$C$501,MATCH(D1075,Productos!$A$2:$A$501,0)),"Código no existe"))</f>
        <v/>
      </c>
      <c r="G1075" s="17" t="n"/>
      <c r="H1075" s="17">
        <f>IF(OR(F1075="",G1075=""),"",F1075*G1075)</f>
        <v/>
      </c>
      <c r="I1075" s="15" t="n"/>
    </row>
    <row r="1076">
      <c r="A1076" s="15" t="n"/>
      <c r="D1076" s="16" t="n"/>
      <c r="E1076">
        <f>IF(D1076="","",IFERROR(INDEX(Productos!$C$2:$C$501,MATCH(D1076,Productos!$A$2:$A$501,0)),"Código no existe"))</f>
        <v/>
      </c>
      <c r="G1076" s="17" t="n"/>
      <c r="H1076" s="17">
        <f>IF(OR(F1076="",G1076=""),"",F1076*G1076)</f>
        <v/>
      </c>
      <c r="I1076" s="15" t="n"/>
    </row>
    <row r="1077">
      <c r="A1077" s="15" t="n"/>
      <c r="D1077" s="16" t="n"/>
      <c r="E1077">
        <f>IF(D1077="","",IFERROR(INDEX(Productos!$C$2:$C$501,MATCH(D1077,Productos!$A$2:$A$501,0)),"Código no existe"))</f>
        <v/>
      </c>
      <c r="G1077" s="17" t="n"/>
      <c r="H1077" s="17">
        <f>IF(OR(F1077="",G1077=""),"",F1077*G1077)</f>
        <v/>
      </c>
      <c r="I1077" s="15" t="n"/>
    </row>
    <row r="1078">
      <c r="A1078" s="15" t="n"/>
      <c r="D1078" s="16" t="n"/>
      <c r="E1078">
        <f>IF(D1078="","",IFERROR(INDEX(Productos!$C$2:$C$501,MATCH(D1078,Productos!$A$2:$A$501,0)),"Código no existe"))</f>
        <v/>
      </c>
      <c r="G1078" s="17" t="n"/>
      <c r="H1078" s="17">
        <f>IF(OR(F1078="",G1078=""),"",F1078*G1078)</f>
        <v/>
      </c>
      <c r="I1078" s="15" t="n"/>
    </row>
    <row r="1079">
      <c r="A1079" s="15" t="n"/>
      <c r="D1079" s="16" t="n"/>
      <c r="E1079">
        <f>IF(D1079="","",IFERROR(INDEX(Productos!$C$2:$C$501,MATCH(D1079,Productos!$A$2:$A$501,0)),"Código no existe"))</f>
        <v/>
      </c>
      <c r="G1079" s="17" t="n"/>
      <c r="H1079" s="17">
        <f>IF(OR(F1079="",G1079=""),"",F1079*G1079)</f>
        <v/>
      </c>
      <c r="I1079" s="15" t="n"/>
    </row>
    <row r="1080">
      <c r="A1080" s="15" t="n"/>
      <c r="D1080" s="16" t="n"/>
      <c r="E1080">
        <f>IF(D1080="","",IFERROR(INDEX(Productos!$C$2:$C$501,MATCH(D1080,Productos!$A$2:$A$501,0)),"Código no existe"))</f>
        <v/>
      </c>
      <c r="G1080" s="17" t="n"/>
      <c r="H1080" s="17">
        <f>IF(OR(F1080="",G1080=""),"",F1080*G1080)</f>
        <v/>
      </c>
      <c r="I1080" s="15" t="n"/>
    </row>
    <row r="1081">
      <c r="A1081" s="15" t="n"/>
      <c r="D1081" s="16" t="n"/>
      <c r="E1081">
        <f>IF(D1081="","",IFERROR(INDEX(Productos!$C$2:$C$501,MATCH(D1081,Productos!$A$2:$A$501,0)),"Código no existe"))</f>
        <v/>
      </c>
      <c r="G1081" s="17" t="n"/>
      <c r="H1081" s="17">
        <f>IF(OR(F1081="",G1081=""),"",F1081*G1081)</f>
        <v/>
      </c>
      <c r="I1081" s="15" t="n"/>
    </row>
    <row r="1082">
      <c r="A1082" s="15" t="n"/>
      <c r="D1082" s="16" t="n"/>
      <c r="E1082">
        <f>IF(D1082="","",IFERROR(INDEX(Productos!$C$2:$C$501,MATCH(D1082,Productos!$A$2:$A$501,0)),"Código no existe"))</f>
        <v/>
      </c>
      <c r="G1082" s="17" t="n"/>
      <c r="H1082" s="17">
        <f>IF(OR(F1082="",G1082=""),"",F1082*G1082)</f>
        <v/>
      </c>
      <c r="I1082" s="15" t="n"/>
    </row>
    <row r="1083">
      <c r="A1083" s="15" t="n"/>
      <c r="D1083" s="16" t="n"/>
      <c r="E1083">
        <f>IF(D1083="","",IFERROR(INDEX(Productos!$C$2:$C$501,MATCH(D1083,Productos!$A$2:$A$501,0)),"Código no existe"))</f>
        <v/>
      </c>
      <c r="G1083" s="17" t="n"/>
      <c r="H1083" s="17">
        <f>IF(OR(F1083="",G1083=""),"",F1083*G1083)</f>
        <v/>
      </c>
      <c r="I1083" s="15" t="n"/>
    </row>
    <row r="1084">
      <c r="A1084" s="15" t="n"/>
      <c r="D1084" s="16" t="n"/>
      <c r="E1084">
        <f>IF(D1084="","",IFERROR(INDEX(Productos!$C$2:$C$501,MATCH(D1084,Productos!$A$2:$A$501,0)),"Código no existe"))</f>
        <v/>
      </c>
      <c r="G1084" s="17" t="n"/>
      <c r="H1084" s="17">
        <f>IF(OR(F1084="",G1084=""),"",F1084*G1084)</f>
        <v/>
      </c>
      <c r="I1084" s="15" t="n"/>
    </row>
    <row r="1085">
      <c r="A1085" s="15" t="n"/>
      <c r="D1085" s="16" t="n"/>
      <c r="E1085">
        <f>IF(D1085="","",IFERROR(INDEX(Productos!$C$2:$C$501,MATCH(D1085,Productos!$A$2:$A$501,0)),"Código no existe"))</f>
        <v/>
      </c>
      <c r="G1085" s="17" t="n"/>
      <c r="H1085" s="17">
        <f>IF(OR(F1085="",G1085=""),"",F1085*G1085)</f>
        <v/>
      </c>
      <c r="I1085" s="15" t="n"/>
    </row>
    <row r="1086">
      <c r="A1086" s="15" t="n"/>
      <c r="D1086" s="16" t="n"/>
      <c r="E1086">
        <f>IF(D1086="","",IFERROR(INDEX(Productos!$C$2:$C$501,MATCH(D1086,Productos!$A$2:$A$501,0)),"Código no existe"))</f>
        <v/>
      </c>
      <c r="G1086" s="17" t="n"/>
      <c r="H1086" s="17">
        <f>IF(OR(F1086="",G1086=""),"",F1086*G1086)</f>
        <v/>
      </c>
      <c r="I1086" s="15" t="n"/>
    </row>
    <row r="1087">
      <c r="A1087" s="15" t="n"/>
      <c r="D1087" s="16" t="n"/>
      <c r="E1087">
        <f>IF(D1087="","",IFERROR(INDEX(Productos!$C$2:$C$501,MATCH(D1087,Productos!$A$2:$A$501,0)),"Código no existe"))</f>
        <v/>
      </c>
      <c r="G1087" s="17" t="n"/>
      <c r="H1087" s="17">
        <f>IF(OR(F1087="",G1087=""),"",F1087*G1087)</f>
        <v/>
      </c>
      <c r="I1087" s="15" t="n"/>
    </row>
    <row r="1088">
      <c r="A1088" s="15" t="n"/>
      <c r="D1088" s="16" t="n"/>
      <c r="E1088">
        <f>IF(D1088="","",IFERROR(INDEX(Productos!$C$2:$C$501,MATCH(D1088,Productos!$A$2:$A$501,0)),"Código no existe"))</f>
        <v/>
      </c>
      <c r="G1088" s="17" t="n"/>
      <c r="H1088" s="17">
        <f>IF(OR(F1088="",G1088=""),"",F1088*G1088)</f>
        <v/>
      </c>
      <c r="I1088" s="15" t="n"/>
    </row>
    <row r="1089">
      <c r="A1089" s="15" t="n"/>
      <c r="D1089" s="16" t="n"/>
      <c r="E1089">
        <f>IF(D1089="","",IFERROR(INDEX(Productos!$C$2:$C$501,MATCH(D1089,Productos!$A$2:$A$501,0)),"Código no existe"))</f>
        <v/>
      </c>
      <c r="G1089" s="17" t="n"/>
      <c r="H1089" s="17">
        <f>IF(OR(F1089="",G1089=""),"",F1089*G1089)</f>
        <v/>
      </c>
      <c r="I1089" s="15" t="n"/>
    </row>
    <row r="1090">
      <c r="A1090" s="15" t="n"/>
      <c r="D1090" s="16" t="n"/>
      <c r="E1090">
        <f>IF(D1090="","",IFERROR(INDEX(Productos!$C$2:$C$501,MATCH(D1090,Productos!$A$2:$A$501,0)),"Código no existe"))</f>
        <v/>
      </c>
      <c r="G1090" s="17" t="n"/>
      <c r="H1090" s="17">
        <f>IF(OR(F1090="",G1090=""),"",F1090*G1090)</f>
        <v/>
      </c>
      <c r="I1090" s="15" t="n"/>
    </row>
    <row r="1091">
      <c r="A1091" s="15" t="n"/>
      <c r="D1091" s="16" t="n"/>
      <c r="E1091">
        <f>IF(D1091="","",IFERROR(INDEX(Productos!$C$2:$C$501,MATCH(D1091,Productos!$A$2:$A$501,0)),"Código no existe"))</f>
        <v/>
      </c>
      <c r="G1091" s="17" t="n"/>
      <c r="H1091" s="17">
        <f>IF(OR(F1091="",G1091=""),"",F1091*G1091)</f>
        <v/>
      </c>
      <c r="I1091" s="15" t="n"/>
    </row>
    <row r="1092">
      <c r="A1092" s="15" t="n"/>
      <c r="D1092" s="16" t="n"/>
      <c r="E1092">
        <f>IF(D1092="","",IFERROR(INDEX(Productos!$C$2:$C$501,MATCH(D1092,Productos!$A$2:$A$501,0)),"Código no existe"))</f>
        <v/>
      </c>
      <c r="G1092" s="17" t="n"/>
      <c r="H1092" s="17">
        <f>IF(OR(F1092="",G1092=""),"",F1092*G1092)</f>
        <v/>
      </c>
      <c r="I1092" s="15" t="n"/>
    </row>
    <row r="1093">
      <c r="A1093" s="15" t="n"/>
      <c r="D1093" s="16" t="n"/>
      <c r="E1093">
        <f>IF(D1093="","",IFERROR(INDEX(Productos!$C$2:$C$501,MATCH(D1093,Productos!$A$2:$A$501,0)),"Código no existe"))</f>
        <v/>
      </c>
      <c r="G1093" s="17" t="n"/>
      <c r="H1093" s="17">
        <f>IF(OR(F1093="",G1093=""),"",F1093*G1093)</f>
        <v/>
      </c>
      <c r="I1093" s="15" t="n"/>
    </row>
    <row r="1094">
      <c r="A1094" s="15" t="n"/>
      <c r="D1094" s="16" t="n"/>
      <c r="E1094">
        <f>IF(D1094="","",IFERROR(INDEX(Productos!$C$2:$C$501,MATCH(D1094,Productos!$A$2:$A$501,0)),"Código no existe"))</f>
        <v/>
      </c>
      <c r="G1094" s="17" t="n"/>
      <c r="H1094" s="17">
        <f>IF(OR(F1094="",G1094=""),"",F1094*G1094)</f>
        <v/>
      </c>
      <c r="I1094" s="15" t="n"/>
    </row>
    <row r="1095">
      <c r="A1095" s="15" t="n"/>
      <c r="D1095" s="16" t="n"/>
      <c r="E1095">
        <f>IF(D1095="","",IFERROR(INDEX(Productos!$C$2:$C$501,MATCH(D1095,Productos!$A$2:$A$501,0)),"Código no existe"))</f>
        <v/>
      </c>
      <c r="G1095" s="17" t="n"/>
      <c r="H1095" s="17">
        <f>IF(OR(F1095="",G1095=""),"",F1095*G1095)</f>
        <v/>
      </c>
      <c r="I1095" s="15" t="n"/>
    </row>
    <row r="1096">
      <c r="A1096" s="15" t="n"/>
      <c r="D1096" s="16" t="n"/>
      <c r="E1096">
        <f>IF(D1096="","",IFERROR(INDEX(Productos!$C$2:$C$501,MATCH(D1096,Productos!$A$2:$A$501,0)),"Código no existe"))</f>
        <v/>
      </c>
      <c r="G1096" s="17" t="n"/>
      <c r="H1096" s="17">
        <f>IF(OR(F1096="",G1096=""),"",F1096*G1096)</f>
        <v/>
      </c>
      <c r="I1096" s="15" t="n"/>
    </row>
    <row r="1097">
      <c r="A1097" s="15" t="n"/>
      <c r="D1097" s="16" t="n"/>
      <c r="E1097">
        <f>IF(D1097="","",IFERROR(INDEX(Productos!$C$2:$C$501,MATCH(D1097,Productos!$A$2:$A$501,0)),"Código no existe"))</f>
        <v/>
      </c>
      <c r="G1097" s="17" t="n"/>
      <c r="H1097" s="17">
        <f>IF(OR(F1097="",G1097=""),"",F1097*G1097)</f>
        <v/>
      </c>
      <c r="I1097" s="15" t="n"/>
    </row>
    <row r="1098">
      <c r="A1098" s="15" t="n"/>
      <c r="D1098" s="16" t="n"/>
      <c r="E1098">
        <f>IF(D1098="","",IFERROR(INDEX(Productos!$C$2:$C$501,MATCH(D1098,Productos!$A$2:$A$501,0)),"Código no existe"))</f>
        <v/>
      </c>
      <c r="G1098" s="17" t="n"/>
      <c r="H1098" s="17">
        <f>IF(OR(F1098="",G1098=""),"",F1098*G1098)</f>
        <v/>
      </c>
      <c r="I1098" s="15" t="n"/>
    </row>
    <row r="1099">
      <c r="A1099" s="15" t="n"/>
      <c r="D1099" s="16" t="n"/>
      <c r="E1099">
        <f>IF(D1099="","",IFERROR(INDEX(Productos!$C$2:$C$501,MATCH(D1099,Productos!$A$2:$A$501,0)),"Código no existe"))</f>
        <v/>
      </c>
      <c r="G1099" s="17" t="n"/>
      <c r="H1099" s="17">
        <f>IF(OR(F1099="",G1099=""),"",F1099*G1099)</f>
        <v/>
      </c>
      <c r="I1099" s="15" t="n"/>
    </row>
    <row r="1100">
      <c r="A1100" s="15" t="n"/>
      <c r="D1100" s="16" t="n"/>
      <c r="E1100">
        <f>IF(D1100="","",IFERROR(INDEX(Productos!$C$2:$C$501,MATCH(D1100,Productos!$A$2:$A$501,0)),"Código no existe"))</f>
        <v/>
      </c>
      <c r="G1100" s="17" t="n"/>
      <c r="H1100" s="17">
        <f>IF(OR(F1100="",G1100=""),"",F1100*G1100)</f>
        <v/>
      </c>
      <c r="I1100" s="15" t="n"/>
    </row>
    <row r="1101">
      <c r="A1101" s="15" t="n"/>
      <c r="D1101" s="16" t="n"/>
      <c r="E1101">
        <f>IF(D1101="","",IFERROR(INDEX(Productos!$C$2:$C$501,MATCH(D1101,Productos!$A$2:$A$501,0)),"Código no existe"))</f>
        <v/>
      </c>
      <c r="G1101" s="17" t="n"/>
      <c r="H1101" s="17">
        <f>IF(OR(F1101="",G1101=""),"",F1101*G1101)</f>
        <v/>
      </c>
      <c r="I1101" s="15" t="n"/>
    </row>
    <row r="1102">
      <c r="A1102" s="15" t="n"/>
      <c r="D1102" s="16" t="n"/>
      <c r="E1102">
        <f>IF(D1102="","",IFERROR(INDEX(Productos!$C$2:$C$501,MATCH(D1102,Productos!$A$2:$A$501,0)),"Código no existe"))</f>
        <v/>
      </c>
      <c r="G1102" s="17" t="n"/>
      <c r="H1102" s="17">
        <f>IF(OR(F1102="",G1102=""),"",F1102*G1102)</f>
        <v/>
      </c>
      <c r="I1102" s="15" t="n"/>
    </row>
    <row r="1103">
      <c r="A1103" s="15" t="n"/>
      <c r="D1103" s="16" t="n"/>
      <c r="E1103">
        <f>IF(D1103="","",IFERROR(INDEX(Productos!$C$2:$C$501,MATCH(D1103,Productos!$A$2:$A$501,0)),"Código no existe"))</f>
        <v/>
      </c>
      <c r="G1103" s="17" t="n"/>
      <c r="H1103" s="17">
        <f>IF(OR(F1103="",G1103=""),"",F1103*G1103)</f>
        <v/>
      </c>
      <c r="I1103" s="15" t="n"/>
    </row>
    <row r="1104">
      <c r="A1104" s="15" t="n"/>
      <c r="D1104" s="16" t="n"/>
      <c r="E1104">
        <f>IF(D1104="","",IFERROR(INDEX(Productos!$C$2:$C$501,MATCH(D1104,Productos!$A$2:$A$501,0)),"Código no existe"))</f>
        <v/>
      </c>
      <c r="G1104" s="17" t="n"/>
      <c r="H1104" s="17">
        <f>IF(OR(F1104="",G1104=""),"",F1104*G1104)</f>
        <v/>
      </c>
      <c r="I1104" s="15" t="n"/>
    </row>
    <row r="1105">
      <c r="A1105" s="15" t="n"/>
      <c r="D1105" s="16" t="n"/>
      <c r="E1105">
        <f>IF(D1105="","",IFERROR(INDEX(Productos!$C$2:$C$501,MATCH(D1105,Productos!$A$2:$A$501,0)),"Código no existe"))</f>
        <v/>
      </c>
      <c r="G1105" s="17" t="n"/>
      <c r="H1105" s="17">
        <f>IF(OR(F1105="",G1105=""),"",F1105*G1105)</f>
        <v/>
      </c>
      <c r="I1105" s="15" t="n"/>
    </row>
    <row r="1106">
      <c r="A1106" s="15" t="n"/>
      <c r="D1106" s="16" t="n"/>
      <c r="E1106">
        <f>IF(D1106="","",IFERROR(INDEX(Productos!$C$2:$C$501,MATCH(D1106,Productos!$A$2:$A$501,0)),"Código no existe"))</f>
        <v/>
      </c>
      <c r="G1106" s="17" t="n"/>
      <c r="H1106" s="17">
        <f>IF(OR(F1106="",G1106=""),"",F1106*G1106)</f>
        <v/>
      </c>
      <c r="I1106" s="15" t="n"/>
    </row>
    <row r="1107">
      <c r="A1107" s="15" t="n"/>
      <c r="D1107" s="16" t="n"/>
      <c r="E1107">
        <f>IF(D1107="","",IFERROR(INDEX(Productos!$C$2:$C$501,MATCH(D1107,Productos!$A$2:$A$501,0)),"Código no existe"))</f>
        <v/>
      </c>
      <c r="G1107" s="17" t="n"/>
      <c r="H1107" s="17">
        <f>IF(OR(F1107="",G1107=""),"",F1107*G1107)</f>
        <v/>
      </c>
      <c r="I1107" s="15" t="n"/>
    </row>
    <row r="1108">
      <c r="A1108" s="15" t="n"/>
      <c r="D1108" s="16" t="n"/>
      <c r="E1108">
        <f>IF(D1108="","",IFERROR(INDEX(Productos!$C$2:$C$501,MATCH(D1108,Productos!$A$2:$A$501,0)),"Código no existe"))</f>
        <v/>
      </c>
      <c r="G1108" s="17" t="n"/>
      <c r="H1108" s="17">
        <f>IF(OR(F1108="",G1108=""),"",F1108*G1108)</f>
        <v/>
      </c>
      <c r="I1108" s="15" t="n"/>
    </row>
    <row r="1109">
      <c r="A1109" s="15" t="n"/>
      <c r="D1109" s="16" t="n"/>
      <c r="E1109">
        <f>IF(D1109="","",IFERROR(INDEX(Productos!$C$2:$C$501,MATCH(D1109,Productos!$A$2:$A$501,0)),"Código no existe"))</f>
        <v/>
      </c>
      <c r="G1109" s="17" t="n"/>
      <c r="H1109" s="17">
        <f>IF(OR(F1109="",G1109=""),"",F1109*G1109)</f>
        <v/>
      </c>
      <c r="I1109" s="15" t="n"/>
    </row>
    <row r="1110">
      <c r="A1110" s="15" t="n"/>
      <c r="D1110" s="16" t="n"/>
      <c r="E1110">
        <f>IF(D1110="","",IFERROR(INDEX(Productos!$C$2:$C$501,MATCH(D1110,Productos!$A$2:$A$501,0)),"Código no existe"))</f>
        <v/>
      </c>
      <c r="G1110" s="17" t="n"/>
      <c r="H1110" s="17">
        <f>IF(OR(F1110="",G1110=""),"",F1110*G1110)</f>
        <v/>
      </c>
      <c r="I1110" s="15" t="n"/>
    </row>
    <row r="1111">
      <c r="A1111" s="15" t="n"/>
      <c r="D1111" s="16" t="n"/>
      <c r="E1111">
        <f>IF(D1111="","",IFERROR(INDEX(Productos!$C$2:$C$501,MATCH(D1111,Productos!$A$2:$A$501,0)),"Código no existe"))</f>
        <v/>
      </c>
      <c r="G1111" s="17" t="n"/>
      <c r="H1111" s="17">
        <f>IF(OR(F1111="",G1111=""),"",F1111*G1111)</f>
        <v/>
      </c>
      <c r="I1111" s="15" t="n"/>
    </row>
    <row r="1112">
      <c r="A1112" s="15" t="n"/>
      <c r="D1112" s="16" t="n"/>
      <c r="E1112">
        <f>IF(D1112="","",IFERROR(INDEX(Productos!$C$2:$C$501,MATCH(D1112,Productos!$A$2:$A$501,0)),"Código no existe"))</f>
        <v/>
      </c>
      <c r="G1112" s="17" t="n"/>
      <c r="H1112" s="17">
        <f>IF(OR(F1112="",G1112=""),"",F1112*G1112)</f>
        <v/>
      </c>
      <c r="I1112" s="15" t="n"/>
    </row>
    <row r="1113">
      <c r="A1113" s="15" t="n"/>
      <c r="D1113" s="16" t="n"/>
      <c r="E1113">
        <f>IF(D1113="","",IFERROR(INDEX(Productos!$C$2:$C$501,MATCH(D1113,Productos!$A$2:$A$501,0)),"Código no existe"))</f>
        <v/>
      </c>
      <c r="G1113" s="17" t="n"/>
      <c r="H1113" s="17">
        <f>IF(OR(F1113="",G1113=""),"",F1113*G1113)</f>
        <v/>
      </c>
      <c r="I1113" s="15" t="n"/>
    </row>
    <row r="1114">
      <c r="A1114" s="15" t="n"/>
      <c r="D1114" s="16" t="n"/>
      <c r="E1114">
        <f>IF(D1114="","",IFERROR(INDEX(Productos!$C$2:$C$501,MATCH(D1114,Productos!$A$2:$A$501,0)),"Código no existe"))</f>
        <v/>
      </c>
      <c r="G1114" s="17" t="n"/>
      <c r="H1114" s="17">
        <f>IF(OR(F1114="",G1114=""),"",F1114*G1114)</f>
        <v/>
      </c>
      <c r="I1114" s="15" t="n"/>
    </row>
    <row r="1115">
      <c r="A1115" s="15" t="n"/>
      <c r="D1115" s="16" t="n"/>
      <c r="E1115">
        <f>IF(D1115="","",IFERROR(INDEX(Productos!$C$2:$C$501,MATCH(D1115,Productos!$A$2:$A$501,0)),"Código no existe"))</f>
        <v/>
      </c>
      <c r="G1115" s="17" t="n"/>
      <c r="H1115" s="17">
        <f>IF(OR(F1115="",G1115=""),"",F1115*G1115)</f>
        <v/>
      </c>
      <c r="I1115" s="15" t="n"/>
    </row>
    <row r="1116">
      <c r="A1116" s="15" t="n"/>
      <c r="D1116" s="16" t="n"/>
      <c r="E1116">
        <f>IF(D1116="","",IFERROR(INDEX(Productos!$C$2:$C$501,MATCH(D1116,Productos!$A$2:$A$501,0)),"Código no existe"))</f>
        <v/>
      </c>
      <c r="G1116" s="17" t="n"/>
      <c r="H1116" s="17">
        <f>IF(OR(F1116="",G1116=""),"",F1116*G1116)</f>
        <v/>
      </c>
      <c r="I1116" s="15" t="n"/>
    </row>
    <row r="1117">
      <c r="A1117" s="15" t="n"/>
      <c r="D1117" s="16" t="n"/>
      <c r="E1117">
        <f>IF(D1117="","",IFERROR(INDEX(Productos!$C$2:$C$501,MATCH(D1117,Productos!$A$2:$A$501,0)),"Código no existe"))</f>
        <v/>
      </c>
      <c r="G1117" s="17" t="n"/>
      <c r="H1117" s="17">
        <f>IF(OR(F1117="",G1117=""),"",F1117*G1117)</f>
        <v/>
      </c>
      <c r="I1117" s="15" t="n"/>
    </row>
    <row r="1118">
      <c r="A1118" s="15" t="n"/>
      <c r="D1118" s="16" t="n"/>
      <c r="E1118">
        <f>IF(D1118="","",IFERROR(INDEX(Productos!$C$2:$C$501,MATCH(D1118,Productos!$A$2:$A$501,0)),"Código no existe"))</f>
        <v/>
      </c>
      <c r="G1118" s="17" t="n"/>
      <c r="H1118" s="17">
        <f>IF(OR(F1118="",G1118=""),"",F1118*G1118)</f>
        <v/>
      </c>
      <c r="I1118" s="15" t="n"/>
    </row>
    <row r="1119">
      <c r="A1119" s="15" t="n"/>
      <c r="D1119" s="16" t="n"/>
      <c r="E1119">
        <f>IF(D1119="","",IFERROR(INDEX(Productos!$C$2:$C$501,MATCH(D1119,Productos!$A$2:$A$501,0)),"Código no existe"))</f>
        <v/>
      </c>
      <c r="G1119" s="17" t="n"/>
      <c r="H1119" s="17">
        <f>IF(OR(F1119="",G1119=""),"",F1119*G1119)</f>
        <v/>
      </c>
      <c r="I1119" s="15" t="n"/>
    </row>
    <row r="1120">
      <c r="A1120" s="15" t="n"/>
      <c r="D1120" s="16" t="n"/>
      <c r="E1120">
        <f>IF(D1120="","",IFERROR(INDEX(Productos!$C$2:$C$501,MATCH(D1120,Productos!$A$2:$A$501,0)),"Código no existe"))</f>
        <v/>
      </c>
      <c r="G1120" s="17" t="n"/>
      <c r="H1120" s="17">
        <f>IF(OR(F1120="",G1120=""),"",F1120*G1120)</f>
        <v/>
      </c>
      <c r="I1120" s="15" t="n"/>
    </row>
    <row r="1121">
      <c r="A1121" s="15" t="n"/>
      <c r="D1121" s="16" t="n"/>
      <c r="E1121">
        <f>IF(D1121="","",IFERROR(INDEX(Productos!$C$2:$C$501,MATCH(D1121,Productos!$A$2:$A$501,0)),"Código no existe"))</f>
        <v/>
      </c>
      <c r="G1121" s="17" t="n"/>
      <c r="H1121" s="17">
        <f>IF(OR(F1121="",G1121=""),"",F1121*G1121)</f>
        <v/>
      </c>
      <c r="I1121" s="15" t="n"/>
    </row>
    <row r="1122">
      <c r="A1122" s="15" t="n"/>
      <c r="D1122" s="16" t="n"/>
      <c r="E1122">
        <f>IF(D1122="","",IFERROR(INDEX(Productos!$C$2:$C$501,MATCH(D1122,Productos!$A$2:$A$501,0)),"Código no existe"))</f>
        <v/>
      </c>
      <c r="G1122" s="17" t="n"/>
      <c r="H1122" s="17">
        <f>IF(OR(F1122="",G1122=""),"",F1122*G1122)</f>
        <v/>
      </c>
      <c r="I1122" s="15" t="n"/>
    </row>
    <row r="1123">
      <c r="A1123" s="15" t="n"/>
      <c r="D1123" s="16" t="n"/>
      <c r="E1123">
        <f>IF(D1123="","",IFERROR(INDEX(Productos!$C$2:$C$501,MATCH(D1123,Productos!$A$2:$A$501,0)),"Código no existe"))</f>
        <v/>
      </c>
      <c r="G1123" s="17" t="n"/>
      <c r="H1123" s="17">
        <f>IF(OR(F1123="",G1123=""),"",F1123*G1123)</f>
        <v/>
      </c>
      <c r="I1123" s="15" t="n"/>
    </row>
    <row r="1124">
      <c r="A1124" s="15" t="n"/>
      <c r="D1124" s="16" t="n"/>
      <c r="E1124">
        <f>IF(D1124="","",IFERROR(INDEX(Productos!$C$2:$C$501,MATCH(D1124,Productos!$A$2:$A$501,0)),"Código no existe"))</f>
        <v/>
      </c>
      <c r="G1124" s="17" t="n"/>
      <c r="H1124" s="17">
        <f>IF(OR(F1124="",G1124=""),"",F1124*G1124)</f>
        <v/>
      </c>
      <c r="I1124" s="15" t="n"/>
    </row>
    <row r="1125">
      <c r="A1125" s="15" t="n"/>
      <c r="D1125" s="16" t="n"/>
      <c r="E1125">
        <f>IF(D1125="","",IFERROR(INDEX(Productos!$C$2:$C$501,MATCH(D1125,Productos!$A$2:$A$501,0)),"Código no existe"))</f>
        <v/>
      </c>
      <c r="G1125" s="17" t="n"/>
      <c r="H1125" s="17">
        <f>IF(OR(F1125="",G1125=""),"",F1125*G1125)</f>
        <v/>
      </c>
      <c r="I1125" s="15" t="n"/>
    </row>
    <row r="1126">
      <c r="A1126" s="15" t="n"/>
      <c r="D1126" s="16" t="n"/>
      <c r="E1126">
        <f>IF(D1126="","",IFERROR(INDEX(Productos!$C$2:$C$501,MATCH(D1126,Productos!$A$2:$A$501,0)),"Código no existe"))</f>
        <v/>
      </c>
      <c r="G1126" s="17" t="n"/>
      <c r="H1126" s="17">
        <f>IF(OR(F1126="",G1126=""),"",F1126*G1126)</f>
        <v/>
      </c>
      <c r="I1126" s="15" t="n"/>
    </row>
    <row r="1127">
      <c r="A1127" s="15" t="n"/>
      <c r="D1127" s="16" t="n"/>
      <c r="E1127">
        <f>IF(D1127="","",IFERROR(INDEX(Productos!$C$2:$C$501,MATCH(D1127,Productos!$A$2:$A$501,0)),"Código no existe"))</f>
        <v/>
      </c>
      <c r="G1127" s="17" t="n"/>
      <c r="H1127" s="17">
        <f>IF(OR(F1127="",G1127=""),"",F1127*G1127)</f>
        <v/>
      </c>
      <c r="I1127" s="15" t="n"/>
    </row>
    <row r="1128">
      <c r="A1128" s="15" t="n"/>
      <c r="D1128" s="16" t="n"/>
      <c r="E1128">
        <f>IF(D1128="","",IFERROR(INDEX(Productos!$C$2:$C$501,MATCH(D1128,Productos!$A$2:$A$501,0)),"Código no existe"))</f>
        <v/>
      </c>
      <c r="G1128" s="17" t="n"/>
      <c r="H1128" s="17">
        <f>IF(OR(F1128="",G1128=""),"",F1128*G1128)</f>
        <v/>
      </c>
      <c r="I1128" s="15" t="n"/>
    </row>
    <row r="1129">
      <c r="A1129" s="15" t="n"/>
      <c r="D1129" s="16" t="n"/>
      <c r="E1129">
        <f>IF(D1129="","",IFERROR(INDEX(Productos!$C$2:$C$501,MATCH(D1129,Productos!$A$2:$A$501,0)),"Código no existe"))</f>
        <v/>
      </c>
      <c r="G1129" s="17" t="n"/>
      <c r="H1129" s="17">
        <f>IF(OR(F1129="",G1129=""),"",F1129*G1129)</f>
        <v/>
      </c>
      <c r="I1129" s="15" t="n"/>
    </row>
    <row r="1130">
      <c r="A1130" s="15" t="n"/>
      <c r="D1130" s="16" t="n"/>
      <c r="E1130">
        <f>IF(D1130="","",IFERROR(INDEX(Productos!$C$2:$C$501,MATCH(D1130,Productos!$A$2:$A$501,0)),"Código no existe"))</f>
        <v/>
      </c>
      <c r="G1130" s="17" t="n"/>
      <c r="H1130" s="17">
        <f>IF(OR(F1130="",G1130=""),"",F1130*G1130)</f>
        <v/>
      </c>
      <c r="I1130" s="15" t="n"/>
    </row>
    <row r="1131">
      <c r="A1131" s="15" t="n"/>
      <c r="D1131" s="16" t="n"/>
      <c r="E1131">
        <f>IF(D1131="","",IFERROR(INDEX(Productos!$C$2:$C$501,MATCH(D1131,Productos!$A$2:$A$501,0)),"Código no existe"))</f>
        <v/>
      </c>
      <c r="G1131" s="17" t="n"/>
      <c r="H1131" s="17">
        <f>IF(OR(F1131="",G1131=""),"",F1131*G1131)</f>
        <v/>
      </c>
      <c r="I1131" s="15" t="n"/>
    </row>
    <row r="1132">
      <c r="A1132" s="15" t="n"/>
      <c r="D1132" s="16" t="n"/>
      <c r="E1132">
        <f>IF(D1132="","",IFERROR(INDEX(Productos!$C$2:$C$501,MATCH(D1132,Productos!$A$2:$A$501,0)),"Código no existe"))</f>
        <v/>
      </c>
      <c r="G1132" s="17" t="n"/>
      <c r="H1132" s="17">
        <f>IF(OR(F1132="",G1132=""),"",F1132*G1132)</f>
        <v/>
      </c>
      <c r="I1132" s="15" t="n"/>
    </row>
    <row r="1133">
      <c r="A1133" s="15" t="n"/>
      <c r="D1133" s="16" t="n"/>
      <c r="E1133">
        <f>IF(D1133="","",IFERROR(INDEX(Productos!$C$2:$C$501,MATCH(D1133,Productos!$A$2:$A$501,0)),"Código no existe"))</f>
        <v/>
      </c>
      <c r="G1133" s="17" t="n"/>
      <c r="H1133" s="17">
        <f>IF(OR(F1133="",G1133=""),"",F1133*G1133)</f>
        <v/>
      </c>
      <c r="I1133" s="15" t="n"/>
    </row>
    <row r="1134">
      <c r="A1134" s="15" t="n"/>
      <c r="D1134" s="16" t="n"/>
      <c r="E1134">
        <f>IF(D1134="","",IFERROR(INDEX(Productos!$C$2:$C$501,MATCH(D1134,Productos!$A$2:$A$501,0)),"Código no existe"))</f>
        <v/>
      </c>
      <c r="G1134" s="17" t="n"/>
      <c r="H1134" s="17">
        <f>IF(OR(F1134="",G1134=""),"",F1134*G1134)</f>
        <v/>
      </c>
      <c r="I1134" s="15" t="n"/>
    </row>
    <row r="1135">
      <c r="A1135" s="15" t="n"/>
      <c r="D1135" s="16" t="n"/>
      <c r="E1135">
        <f>IF(D1135="","",IFERROR(INDEX(Productos!$C$2:$C$501,MATCH(D1135,Productos!$A$2:$A$501,0)),"Código no existe"))</f>
        <v/>
      </c>
      <c r="G1135" s="17" t="n"/>
      <c r="H1135" s="17">
        <f>IF(OR(F1135="",G1135=""),"",F1135*G1135)</f>
        <v/>
      </c>
      <c r="I1135" s="15" t="n"/>
    </row>
    <row r="1136">
      <c r="A1136" s="15" t="n"/>
      <c r="D1136" s="16" t="n"/>
      <c r="E1136">
        <f>IF(D1136="","",IFERROR(INDEX(Productos!$C$2:$C$501,MATCH(D1136,Productos!$A$2:$A$501,0)),"Código no existe"))</f>
        <v/>
      </c>
      <c r="G1136" s="17" t="n"/>
      <c r="H1136" s="17">
        <f>IF(OR(F1136="",G1136=""),"",F1136*G1136)</f>
        <v/>
      </c>
      <c r="I1136" s="15" t="n"/>
    </row>
    <row r="1137">
      <c r="A1137" s="15" t="n"/>
      <c r="D1137" s="16" t="n"/>
      <c r="E1137">
        <f>IF(D1137="","",IFERROR(INDEX(Productos!$C$2:$C$501,MATCH(D1137,Productos!$A$2:$A$501,0)),"Código no existe"))</f>
        <v/>
      </c>
      <c r="G1137" s="17" t="n"/>
      <c r="H1137" s="17">
        <f>IF(OR(F1137="",G1137=""),"",F1137*G1137)</f>
        <v/>
      </c>
      <c r="I1137" s="15" t="n"/>
    </row>
    <row r="1138">
      <c r="A1138" s="15" t="n"/>
      <c r="D1138" s="16" t="n"/>
      <c r="E1138">
        <f>IF(D1138="","",IFERROR(INDEX(Productos!$C$2:$C$501,MATCH(D1138,Productos!$A$2:$A$501,0)),"Código no existe"))</f>
        <v/>
      </c>
      <c r="G1138" s="17" t="n"/>
      <c r="H1138" s="17">
        <f>IF(OR(F1138="",G1138=""),"",F1138*G1138)</f>
        <v/>
      </c>
      <c r="I1138" s="15" t="n"/>
    </row>
    <row r="1139">
      <c r="A1139" s="15" t="n"/>
      <c r="D1139" s="16" t="n"/>
      <c r="E1139">
        <f>IF(D1139="","",IFERROR(INDEX(Productos!$C$2:$C$501,MATCH(D1139,Productos!$A$2:$A$501,0)),"Código no existe"))</f>
        <v/>
      </c>
      <c r="G1139" s="17" t="n"/>
      <c r="H1139" s="17">
        <f>IF(OR(F1139="",G1139=""),"",F1139*G1139)</f>
        <v/>
      </c>
      <c r="I1139" s="15" t="n"/>
    </row>
    <row r="1140">
      <c r="A1140" s="15" t="n"/>
      <c r="D1140" s="16" t="n"/>
      <c r="E1140">
        <f>IF(D1140="","",IFERROR(INDEX(Productos!$C$2:$C$501,MATCH(D1140,Productos!$A$2:$A$501,0)),"Código no existe"))</f>
        <v/>
      </c>
      <c r="G1140" s="17" t="n"/>
      <c r="H1140" s="17">
        <f>IF(OR(F1140="",G1140=""),"",F1140*G1140)</f>
        <v/>
      </c>
      <c r="I1140" s="15" t="n"/>
    </row>
    <row r="1141">
      <c r="A1141" s="15" t="n"/>
      <c r="D1141" s="16" t="n"/>
      <c r="E1141">
        <f>IF(D1141="","",IFERROR(INDEX(Productos!$C$2:$C$501,MATCH(D1141,Productos!$A$2:$A$501,0)),"Código no existe"))</f>
        <v/>
      </c>
      <c r="G1141" s="17" t="n"/>
      <c r="H1141" s="17">
        <f>IF(OR(F1141="",G1141=""),"",F1141*G1141)</f>
        <v/>
      </c>
      <c r="I1141" s="15" t="n"/>
    </row>
    <row r="1142">
      <c r="A1142" s="15" t="n"/>
      <c r="D1142" s="16" t="n"/>
      <c r="E1142">
        <f>IF(D1142="","",IFERROR(INDEX(Productos!$C$2:$C$501,MATCH(D1142,Productos!$A$2:$A$501,0)),"Código no existe"))</f>
        <v/>
      </c>
      <c r="G1142" s="17" t="n"/>
      <c r="H1142" s="17">
        <f>IF(OR(F1142="",G1142=""),"",F1142*G1142)</f>
        <v/>
      </c>
      <c r="I1142" s="15" t="n"/>
    </row>
    <row r="1143">
      <c r="A1143" s="15" t="n"/>
      <c r="D1143" s="16" t="n"/>
      <c r="E1143">
        <f>IF(D1143="","",IFERROR(INDEX(Productos!$C$2:$C$501,MATCH(D1143,Productos!$A$2:$A$501,0)),"Código no existe"))</f>
        <v/>
      </c>
      <c r="G1143" s="17" t="n"/>
      <c r="H1143" s="17">
        <f>IF(OR(F1143="",G1143=""),"",F1143*G1143)</f>
        <v/>
      </c>
      <c r="I1143" s="15" t="n"/>
    </row>
    <row r="1144">
      <c r="A1144" s="15" t="n"/>
      <c r="D1144" s="16" t="n"/>
      <c r="E1144">
        <f>IF(D1144="","",IFERROR(INDEX(Productos!$C$2:$C$501,MATCH(D1144,Productos!$A$2:$A$501,0)),"Código no existe"))</f>
        <v/>
      </c>
      <c r="G1144" s="17" t="n"/>
      <c r="H1144" s="17">
        <f>IF(OR(F1144="",G1144=""),"",F1144*G1144)</f>
        <v/>
      </c>
      <c r="I1144" s="15" t="n"/>
    </row>
    <row r="1145">
      <c r="A1145" s="15" t="n"/>
      <c r="D1145" s="16" t="n"/>
      <c r="E1145">
        <f>IF(D1145="","",IFERROR(INDEX(Productos!$C$2:$C$501,MATCH(D1145,Productos!$A$2:$A$501,0)),"Código no existe"))</f>
        <v/>
      </c>
      <c r="G1145" s="17" t="n"/>
      <c r="H1145" s="17">
        <f>IF(OR(F1145="",G1145=""),"",F1145*G1145)</f>
        <v/>
      </c>
      <c r="I1145" s="15" t="n"/>
    </row>
    <row r="1146">
      <c r="A1146" s="15" t="n"/>
      <c r="D1146" s="16" t="n"/>
      <c r="E1146">
        <f>IF(D1146="","",IFERROR(INDEX(Productos!$C$2:$C$501,MATCH(D1146,Productos!$A$2:$A$501,0)),"Código no existe"))</f>
        <v/>
      </c>
      <c r="G1146" s="17" t="n"/>
      <c r="H1146" s="17">
        <f>IF(OR(F1146="",G1146=""),"",F1146*G1146)</f>
        <v/>
      </c>
      <c r="I1146" s="15" t="n"/>
    </row>
    <row r="1147">
      <c r="A1147" s="15" t="n"/>
      <c r="D1147" s="16" t="n"/>
      <c r="E1147">
        <f>IF(D1147="","",IFERROR(INDEX(Productos!$C$2:$C$501,MATCH(D1147,Productos!$A$2:$A$501,0)),"Código no existe"))</f>
        <v/>
      </c>
      <c r="G1147" s="17" t="n"/>
      <c r="H1147" s="17">
        <f>IF(OR(F1147="",G1147=""),"",F1147*G1147)</f>
        <v/>
      </c>
      <c r="I1147" s="15" t="n"/>
    </row>
    <row r="1148">
      <c r="A1148" s="15" t="n"/>
      <c r="D1148" s="16" t="n"/>
      <c r="E1148">
        <f>IF(D1148="","",IFERROR(INDEX(Productos!$C$2:$C$501,MATCH(D1148,Productos!$A$2:$A$501,0)),"Código no existe"))</f>
        <v/>
      </c>
      <c r="G1148" s="17" t="n"/>
      <c r="H1148" s="17">
        <f>IF(OR(F1148="",G1148=""),"",F1148*G1148)</f>
        <v/>
      </c>
      <c r="I1148" s="15" t="n"/>
    </row>
    <row r="1149">
      <c r="A1149" s="15" t="n"/>
      <c r="D1149" s="16" t="n"/>
      <c r="E1149">
        <f>IF(D1149="","",IFERROR(INDEX(Productos!$C$2:$C$501,MATCH(D1149,Productos!$A$2:$A$501,0)),"Código no existe"))</f>
        <v/>
      </c>
      <c r="G1149" s="17" t="n"/>
      <c r="H1149" s="17">
        <f>IF(OR(F1149="",G1149=""),"",F1149*G1149)</f>
        <v/>
      </c>
      <c r="I1149" s="15" t="n"/>
    </row>
    <row r="1150">
      <c r="A1150" s="15" t="n"/>
      <c r="D1150" s="16" t="n"/>
      <c r="E1150">
        <f>IF(D1150="","",IFERROR(INDEX(Productos!$C$2:$C$501,MATCH(D1150,Productos!$A$2:$A$501,0)),"Código no existe"))</f>
        <v/>
      </c>
      <c r="G1150" s="17" t="n"/>
      <c r="H1150" s="17">
        <f>IF(OR(F1150="",G1150=""),"",F1150*G1150)</f>
        <v/>
      </c>
      <c r="I1150" s="15" t="n"/>
    </row>
    <row r="1151">
      <c r="A1151" s="15" t="n"/>
      <c r="D1151" s="16" t="n"/>
      <c r="E1151">
        <f>IF(D1151="","",IFERROR(INDEX(Productos!$C$2:$C$501,MATCH(D1151,Productos!$A$2:$A$501,0)),"Código no existe"))</f>
        <v/>
      </c>
      <c r="G1151" s="17" t="n"/>
      <c r="H1151" s="17">
        <f>IF(OR(F1151="",G1151=""),"",F1151*G1151)</f>
        <v/>
      </c>
      <c r="I1151" s="15" t="n"/>
    </row>
    <row r="1152">
      <c r="A1152" s="15" t="n"/>
      <c r="D1152" s="16" t="n"/>
      <c r="E1152">
        <f>IF(D1152="","",IFERROR(INDEX(Productos!$C$2:$C$501,MATCH(D1152,Productos!$A$2:$A$501,0)),"Código no existe"))</f>
        <v/>
      </c>
      <c r="G1152" s="17" t="n"/>
      <c r="H1152" s="17">
        <f>IF(OR(F1152="",G1152=""),"",F1152*G1152)</f>
        <v/>
      </c>
      <c r="I1152" s="15" t="n"/>
    </row>
    <row r="1153">
      <c r="A1153" s="15" t="n"/>
      <c r="D1153" s="16" t="n"/>
      <c r="E1153">
        <f>IF(D1153="","",IFERROR(INDEX(Productos!$C$2:$C$501,MATCH(D1153,Productos!$A$2:$A$501,0)),"Código no existe"))</f>
        <v/>
      </c>
      <c r="G1153" s="17" t="n"/>
      <c r="H1153" s="17">
        <f>IF(OR(F1153="",G1153=""),"",F1153*G1153)</f>
        <v/>
      </c>
      <c r="I1153" s="15" t="n"/>
    </row>
    <row r="1154">
      <c r="A1154" s="15" t="n"/>
      <c r="D1154" s="16" t="n"/>
      <c r="E1154">
        <f>IF(D1154="","",IFERROR(INDEX(Productos!$C$2:$C$501,MATCH(D1154,Productos!$A$2:$A$501,0)),"Código no existe"))</f>
        <v/>
      </c>
      <c r="G1154" s="17" t="n"/>
      <c r="H1154" s="17">
        <f>IF(OR(F1154="",G1154=""),"",F1154*G1154)</f>
        <v/>
      </c>
      <c r="I1154" s="15" t="n"/>
    </row>
    <row r="1155">
      <c r="A1155" s="15" t="n"/>
      <c r="D1155" s="16" t="n"/>
      <c r="E1155">
        <f>IF(D1155="","",IFERROR(INDEX(Productos!$C$2:$C$501,MATCH(D1155,Productos!$A$2:$A$501,0)),"Código no existe"))</f>
        <v/>
      </c>
      <c r="G1155" s="17" t="n"/>
      <c r="H1155" s="17">
        <f>IF(OR(F1155="",G1155=""),"",F1155*G1155)</f>
        <v/>
      </c>
      <c r="I1155" s="15" t="n"/>
    </row>
    <row r="1156">
      <c r="A1156" s="15" t="n"/>
      <c r="D1156" s="16" t="n"/>
      <c r="E1156">
        <f>IF(D1156="","",IFERROR(INDEX(Productos!$C$2:$C$501,MATCH(D1156,Productos!$A$2:$A$501,0)),"Código no existe"))</f>
        <v/>
      </c>
      <c r="G1156" s="17" t="n"/>
      <c r="H1156" s="17">
        <f>IF(OR(F1156="",G1156=""),"",F1156*G1156)</f>
        <v/>
      </c>
      <c r="I1156" s="15" t="n"/>
    </row>
    <row r="1157">
      <c r="A1157" s="15" t="n"/>
      <c r="D1157" s="16" t="n"/>
      <c r="E1157">
        <f>IF(D1157="","",IFERROR(INDEX(Productos!$C$2:$C$501,MATCH(D1157,Productos!$A$2:$A$501,0)),"Código no existe"))</f>
        <v/>
      </c>
      <c r="G1157" s="17" t="n"/>
      <c r="H1157" s="17">
        <f>IF(OR(F1157="",G1157=""),"",F1157*G1157)</f>
        <v/>
      </c>
      <c r="I1157" s="15" t="n"/>
    </row>
    <row r="1158">
      <c r="A1158" s="15" t="n"/>
      <c r="D1158" s="16" t="n"/>
      <c r="E1158">
        <f>IF(D1158="","",IFERROR(INDEX(Productos!$C$2:$C$501,MATCH(D1158,Productos!$A$2:$A$501,0)),"Código no existe"))</f>
        <v/>
      </c>
      <c r="G1158" s="17" t="n"/>
      <c r="H1158" s="17">
        <f>IF(OR(F1158="",G1158=""),"",F1158*G1158)</f>
        <v/>
      </c>
      <c r="I1158" s="15" t="n"/>
    </row>
    <row r="1159">
      <c r="A1159" s="15" t="n"/>
      <c r="D1159" s="16" t="n"/>
      <c r="E1159">
        <f>IF(D1159="","",IFERROR(INDEX(Productos!$C$2:$C$501,MATCH(D1159,Productos!$A$2:$A$501,0)),"Código no existe"))</f>
        <v/>
      </c>
      <c r="G1159" s="17" t="n"/>
      <c r="H1159" s="17">
        <f>IF(OR(F1159="",G1159=""),"",F1159*G1159)</f>
        <v/>
      </c>
      <c r="I1159" s="15" t="n"/>
    </row>
    <row r="1160">
      <c r="A1160" s="15" t="n"/>
      <c r="D1160" s="16" t="n"/>
      <c r="E1160">
        <f>IF(D1160="","",IFERROR(INDEX(Productos!$C$2:$C$501,MATCH(D1160,Productos!$A$2:$A$501,0)),"Código no existe"))</f>
        <v/>
      </c>
      <c r="G1160" s="17" t="n"/>
      <c r="H1160" s="17">
        <f>IF(OR(F1160="",G1160=""),"",F1160*G1160)</f>
        <v/>
      </c>
      <c r="I1160" s="15" t="n"/>
    </row>
    <row r="1161">
      <c r="A1161" s="15" t="n"/>
      <c r="D1161" s="16" t="n"/>
      <c r="E1161">
        <f>IF(D1161="","",IFERROR(INDEX(Productos!$C$2:$C$501,MATCH(D1161,Productos!$A$2:$A$501,0)),"Código no existe"))</f>
        <v/>
      </c>
      <c r="G1161" s="17" t="n"/>
      <c r="H1161" s="17">
        <f>IF(OR(F1161="",G1161=""),"",F1161*G1161)</f>
        <v/>
      </c>
      <c r="I1161" s="15" t="n"/>
    </row>
    <row r="1162">
      <c r="A1162" s="15" t="n"/>
      <c r="D1162" s="16" t="n"/>
      <c r="E1162">
        <f>IF(D1162="","",IFERROR(INDEX(Productos!$C$2:$C$501,MATCH(D1162,Productos!$A$2:$A$501,0)),"Código no existe"))</f>
        <v/>
      </c>
      <c r="G1162" s="17" t="n"/>
      <c r="H1162" s="17">
        <f>IF(OR(F1162="",G1162=""),"",F1162*G1162)</f>
        <v/>
      </c>
      <c r="I1162" s="15" t="n"/>
    </row>
    <row r="1163">
      <c r="A1163" s="15" t="n"/>
      <c r="D1163" s="16" t="n"/>
      <c r="E1163">
        <f>IF(D1163="","",IFERROR(INDEX(Productos!$C$2:$C$501,MATCH(D1163,Productos!$A$2:$A$501,0)),"Código no existe"))</f>
        <v/>
      </c>
      <c r="G1163" s="17" t="n"/>
      <c r="H1163" s="17">
        <f>IF(OR(F1163="",G1163=""),"",F1163*G1163)</f>
        <v/>
      </c>
      <c r="I1163" s="15" t="n"/>
    </row>
    <row r="1164">
      <c r="A1164" s="15" t="n"/>
      <c r="D1164" s="16" t="n"/>
      <c r="E1164">
        <f>IF(D1164="","",IFERROR(INDEX(Productos!$C$2:$C$501,MATCH(D1164,Productos!$A$2:$A$501,0)),"Código no existe"))</f>
        <v/>
      </c>
      <c r="G1164" s="17" t="n"/>
      <c r="H1164" s="17">
        <f>IF(OR(F1164="",G1164=""),"",F1164*G1164)</f>
        <v/>
      </c>
      <c r="I1164" s="15" t="n"/>
    </row>
    <row r="1165">
      <c r="A1165" s="15" t="n"/>
      <c r="D1165" s="16" t="n"/>
      <c r="E1165">
        <f>IF(D1165="","",IFERROR(INDEX(Productos!$C$2:$C$501,MATCH(D1165,Productos!$A$2:$A$501,0)),"Código no existe"))</f>
        <v/>
      </c>
      <c r="G1165" s="17" t="n"/>
      <c r="H1165" s="17">
        <f>IF(OR(F1165="",G1165=""),"",F1165*G1165)</f>
        <v/>
      </c>
      <c r="I1165" s="15" t="n"/>
    </row>
    <row r="1166">
      <c r="A1166" s="15" t="n"/>
      <c r="D1166" s="16" t="n"/>
      <c r="E1166">
        <f>IF(D1166="","",IFERROR(INDEX(Productos!$C$2:$C$501,MATCH(D1166,Productos!$A$2:$A$501,0)),"Código no existe"))</f>
        <v/>
      </c>
      <c r="G1166" s="17" t="n"/>
      <c r="H1166" s="17">
        <f>IF(OR(F1166="",G1166=""),"",F1166*G1166)</f>
        <v/>
      </c>
      <c r="I1166" s="15" t="n"/>
    </row>
    <row r="1167">
      <c r="A1167" s="15" t="n"/>
      <c r="D1167" s="16" t="n"/>
      <c r="E1167">
        <f>IF(D1167="","",IFERROR(INDEX(Productos!$C$2:$C$501,MATCH(D1167,Productos!$A$2:$A$501,0)),"Código no existe"))</f>
        <v/>
      </c>
      <c r="G1167" s="17" t="n"/>
      <c r="H1167" s="17">
        <f>IF(OR(F1167="",G1167=""),"",F1167*G1167)</f>
        <v/>
      </c>
      <c r="I1167" s="15" t="n"/>
    </row>
    <row r="1168">
      <c r="A1168" s="15" t="n"/>
      <c r="D1168" s="16" t="n"/>
      <c r="E1168">
        <f>IF(D1168="","",IFERROR(INDEX(Productos!$C$2:$C$501,MATCH(D1168,Productos!$A$2:$A$501,0)),"Código no existe"))</f>
        <v/>
      </c>
      <c r="G1168" s="17" t="n"/>
      <c r="H1168" s="17">
        <f>IF(OR(F1168="",G1168=""),"",F1168*G1168)</f>
        <v/>
      </c>
      <c r="I1168" s="15" t="n"/>
    </row>
    <row r="1169">
      <c r="A1169" s="15" t="n"/>
      <c r="D1169" s="16" t="n"/>
      <c r="E1169">
        <f>IF(D1169="","",IFERROR(INDEX(Productos!$C$2:$C$501,MATCH(D1169,Productos!$A$2:$A$501,0)),"Código no existe"))</f>
        <v/>
      </c>
      <c r="G1169" s="17" t="n"/>
      <c r="H1169" s="17">
        <f>IF(OR(F1169="",G1169=""),"",F1169*G1169)</f>
        <v/>
      </c>
      <c r="I1169" s="15" t="n"/>
    </row>
    <row r="1170">
      <c r="A1170" s="15" t="n"/>
      <c r="D1170" s="16" t="n"/>
      <c r="E1170">
        <f>IF(D1170="","",IFERROR(INDEX(Productos!$C$2:$C$501,MATCH(D1170,Productos!$A$2:$A$501,0)),"Código no existe"))</f>
        <v/>
      </c>
      <c r="G1170" s="17" t="n"/>
      <c r="H1170" s="17">
        <f>IF(OR(F1170="",G1170=""),"",F1170*G1170)</f>
        <v/>
      </c>
      <c r="I1170" s="15" t="n"/>
    </row>
    <row r="1171">
      <c r="A1171" s="15" t="n"/>
      <c r="D1171" s="16" t="n"/>
      <c r="E1171">
        <f>IF(D1171="","",IFERROR(INDEX(Productos!$C$2:$C$501,MATCH(D1171,Productos!$A$2:$A$501,0)),"Código no existe"))</f>
        <v/>
      </c>
      <c r="G1171" s="17" t="n"/>
      <c r="H1171" s="17">
        <f>IF(OR(F1171="",G1171=""),"",F1171*G1171)</f>
        <v/>
      </c>
      <c r="I1171" s="15" t="n"/>
    </row>
    <row r="1172">
      <c r="A1172" s="15" t="n"/>
      <c r="D1172" s="16" t="n"/>
      <c r="E1172">
        <f>IF(D1172="","",IFERROR(INDEX(Productos!$C$2:$C$501,MATCH(D1172,Productos!$A$2:$A$501,0)),"Código no existe"))</f>
        <v/>
      </c>
      <c r="G1172" s="17" t="n"/>
      <c r="H1172" s="17">
        <f>IF(OR(F1172="",G1172=""),"",F1172*G1172)</f>
        <v/>
      </c>
      <c r="I1172" s="15" t="n"/>
    </row>
    <row r="1173">
      <c r="A1173" s="15" t="n"/>
      <c r="D1173" s="16" t="n"/>
      <c r="E1173">
        <f>IF(D1173="","",IFERROR(INDEX(Productos!$C$2:$C$501,MATCH(D1173,Productos!$A$2:$A$501,0)),"Código no existe"))</f>
        <v/>
      </c>
      <c r="G1173" s="17" t="n"/>
      <c r="H1173" s="17">
        <f>IF(OR(F1173="",G1173=""),"",F1173*G1173)</f>
        <v/>
      </c>
      <c r="I1173" s="15" t="n"/>
    </row>
    <row r="1174">
      <c r="A1174" s="15" t="n"/>
      <c r="D1174" s="16" t="n"/>
      <c r="E1174">
        <f>IF(D1174="","",IFERROR(INDEX(Productos!$C$2:$C$501,MATCH(D1174,Productos!$A$2:$A$501,0)),"Código no existe"))</f>
        <v/>
      </c>
      <c r="G1174" s="17" t="n"/>
      <c r="H1174" s="17">
        <f>IF(OR(F1174="",G1174=""),"",F1174*G1174)</f>
        <v/>
      </c>
      <c r="I1174" s="15" t="n"/>
    </row>
    <row r="1175">
      <c r="A1175" s="15" t="n"/>
      <c r="D1175" s="16" t="n"/>
      <c r="E1175">
        <f>IF(D1175="","",IFERROR(INDEX(Productos!$C$2:$C$501,MATCH(D1175,Productos!$A$2:$A$501,0)),"Código no existe"))</f>
        <v/>
      </c>
      <c r="G1175" s="17" t="n"/>
      <c r="H1175" s="17">
        <f>IF(OR(F1175="",G1175=""),"",F1175*G1175)</f>
        <v/>
      </c>
      <c r="I1175" s="15" t="n"/>
    </row>
    <row r="1176">
      <c r="A1176" s="15" t="n"/>
      <c r="D1176" s="16" t="n"/>
      <c r="E1176">
        <f>IF(D1176="","",IFERROR(INDEX(Productos!$C$2:$C$501,MATCH(D1176,Productos!$A$2:$A$501,0)),"Código no existe"))</f>
        <v/>
      </c>
      <c r="G1176" s="17" t="n"/>
      <c r="H1176" s="17">
        <f>IF(OR(F1176="",G1176=""),"",F1176*G1176)</f>
        <v/>
      </c>
      <c r="I1176" s="15" t="n"/>
    </row>
    <row r="1177">
      <c r="A1177" s="15" t="n"/>
      <c r="D1177" s="16" t="n"/>
      <c r="E1177">
        <f>IF(D1177="","",IFERROR(INDEX(Productos!$C$2:$C$501,MATCH(D1177,Productos!$A$2:$A$501,0)),"Código no existe"))</f>
        <v/>
      </c>
      <c r="G1177" s="17" t="n"/>
      <c r="H1177" s="17">
        <f>IF(OR(F1177="",G1177=""),"",F1177*G1177)</f>
        <v/>
      </c>
      <c r="I1177" s="15" t="n"/>
    </row>
    <row r="1178">
      <c r="A1178" s="15" t="n"/>
      <c r="D1178" s="16" t="n"/>
      <c r="E1178">
        <f>IF(D1178="","",IFERROR(INDEX(Productos!$C$2:$C$501,MATCH(D1178,Productos!$A$2:$A$501,0)),"Código no existe"))</f>
        <v/>
      </c>
      <c r="G1178" s="17" t="n"/>
      <c r="H1178" s="17">
        <f>IF(OR(F1178="",G1178=""),"",F1178*G1178)</f>
        <v/>
      </c>
      <c r="I1178" s="15" t="n"/>
    </row>
    <row r="1179">
      <c r="A1179" s="15" t="n"/>
      <c r="D1179" s="16" t="n"/>
      <c r="E1179">
        <f>IF(D1179="","",IFERROR(INDEX(Productos!$C$2:$C$501,MATCH(D1179,Productos!$A$2:$A$501,0)),"Código no existe"))</f>
        <v/>
      </c>
      <c r="G1179" s="17" t="n"/>
      <c r="H1179" s="17">
        <f>IF(OR(F1179="",G1179=""),"",F1179*G1179)</f>
        <v/>
      </c>
      <c r="I1179" s="15" t="n"/>
    </row>
    <row r="1180">
      <c r="A1180" s="15" t="n"/>
      <c r="D1180" s="16" t="n"/>
      <c r="E1180">
        <f>IF(D1180="","",IFERROR(INDEX(Productos!$C$2:$C$501,MATCH(D1180,Productos!$A$2:$A$501,0)),"Código no existe"))</f>
        <v/>
      </c>
      <c r="G1180" s="17" t="n"/>
      <c r="H1180" s="17">
        <f>IF(OR(F1180="",G1180=""),"",F1180*G1180)</f>
        <v/>
      </c>
      <c r="I1180" s="15" t="n"/>
    </row>
    <row r="1181">
      <c r="A1181" s="15" t="n"/>
      <c r="D1181" s="16" t="n"/>
      <c r="E1181">
        <f>IF(D1181="","",IFERROR(INDEX(Productos!$C$2:$C$501,MATCH(D1181,Productos!$A$2:$A$501,0)),"Código no existe"))</f>
        <v/>
      </c>
      <c r="G1181" s="17" t="n"/>
      <c r="H1181" s="17">
        <f>IF(OR(F1181="",G1181=""),"",F1181*G1181)</f>
        <v/>
      </c>
      <c r="I1181" s="15" t="n"/>
    </row>
    <row r="1182">
      <c r="A1182" s="15" t="n"/>
      <c r="D1182" s="16" t="n"/>
      <c r="E1182">
        <f>IF(D1182="","",IFERROR(INDEX(Productos!$C$2:$C$501,MATCH(D1182,Productos!$A$2:$A$501,0)),"Código no existe"))</f>
        <v/>
      </c>
      <c r="G1182" s="17" t="n"/>
      <c r="H1182" s="17">
        <f>IF(OR(F1182="",G1182=""),"",F1182*G1182)</f>
        <v/>
      </c>
      <c r="I1182" s="15" t="n"/>
    </row>
    <row r="1183">
      <c r="A1183" s="15" t="n"/>
      <c r="D1183" s="16" t="n"/>
      <c r="E1183">
        <f>IF(D1183="","",IFERROR(INDEX(Productos!$C$2:$C$501,MATCH(D1183,Productos!$A$2:$A$501,0)),"Código no existe"))</f>
        <v/>
      </c>
      <c r="G1183" s="17" t="n"/>
      <c r="H1183" s="17">
        <f>IF(OR(F1183="",G1183=""),"",F1183*G1183)</f>
        <v/>
      </c>
      <c r="I1183" s="15" t="n"/>
    </row>
    <row r="1184">
      <c r="A1184" s="15" t="n"/>
      <c r="D1184" s="16" t="n"/>
      <c r="E1184">
        <f>IF(D1184="","",IFERROR(INDEX(Productos!$C$2:$C$501,MATCH(D1184,Productos!$A$2:$A$501,0)),"Código no existe"))</f>
        <v/>
      </c>
      <c r="G1184" s="17" t="n"/>
      <c r="H1184" s="17">
        <f>IF(OR(F1184="",G1184=""),"",F1184*G1184)</f>
        <v/>
      </c>
      <c r="I1184" s="15" t="n"/>
    </row>
    <row r="1185">
      <c r="A1185" s="15" t="n"/>
      <c r="D1185" s="16" t="n"/>
      <c r="E1185">
        <f>IF(D1185="","",IFERROR(INDEX(Productos!$C$2:$C$501,MATCH(D1185,Productos!$A$2:$A$501,0)),"Código no existe"))</f>
        <v/>
      </c>
      <c r="G1185" s="17" t="n"/>
      <c r="H1185" s="17">
        <f>IF(OR(F1185="",G1185=""),"",F1185*G1185)</f>
        <v/>
      </c>
      <c r="I1185" s="15" t="n"/>
    </row>
    <row r="1186">
      <c r="A1186" s="15" t="n"/>
      <c r="D1186" s="16" t="n"/>
      <c r="E1186">
        <f>IF(D1186="","",IFERROR(INDEX(Productos!$C$2:$C$501,MATCH(D1186,Productos!$A$2:$A$501,0)),"Código no existe"))</f>
        <v/>
      </c>
      <c r="G1186" s="17" t="n"/>
      <c r="H1186" s="17">
        <f>IF(OR(F1186="",G1186=""),"",F1186*G1186)</f>
        <v/>
      </c>
      <c r="I1186" s="15" t="n"/>
    </row>
    <row r="1187">
      <c r="A1187" s="15" t="n"/>
      <c r="D1187" s="16" t="n"/>
      <c r="E1187">
        <f>IF(D1187="","",IFERROR(INDEX(Productos!$C$2:$C$501,MATCH(D1187,Productos!$A$2:$A$501,0)),"Código no existe"))</f>
        <v/>
      </c>
      <c r="G1187" s="17" t="n"/>
      <c r="H1187" s="17">
        <f>IF(OR(F1187="",G1187=""),"",F1187*G1187)</f>
        <v/>
      </c>
      <c r="I1187" s="15" t="n"/>
    </row>
    <row r="1188">
      <c r="A1188" s="15" t="n"/>
      <c r="D1188" s="16" t="n"/>
      <c r="E1188">
        <f>IF(D1188="","",IFERROR(INDEX(Productos!$C$2:$C$501,MATCH(D1188,Productos!$A$2:$A$501,0)),"Código no existe"))</f>
        <v/>
      </c>
      <c r="G1188" s="17" t="n"/>
      <c r="H1188" s="17">
        <f>IF(OR(F1188="",G1188=""),"",F1188*G1188)</f>
        <v/>
      </c>
      <c r="I1188" s="15" t="n"/>
    </row>
    <row r="1189">
      <c r="A1189" s="15" t="n"/>
      <c r="D1189" s="16" t="n"/>
      <c r="E1189">
        <f>IF(D1189="","",IFERROR(INDEX(Productos!$C$2:$C$501,MATCH(D1189,Productos!$A$2:$A$501,0)),"Código no existe"))</f>
        <v/>
      </c>
      <c r="G1189" s="17" t="n"/>
      <c r="H1189" s="17">
        <f>IF(OR(F1189="",G1189=""),"",F1189*G1189)</f>
        <v/>
      </c>
      <c r="I1189" s="15" t="n"/>
    </row>
    <row r="1190">
      <c r="A1190" s="15" t="n"/>
      <c r="D1190" s="16" t="n"/>
      <c r="E1190">
        <f>IF(D1190="","",IFERROR(INDEX(Productos!$C$2:$C$501,MATCH(D1190,Productos!$A$2:$A$501,0)),"Código no existe"))</f>
        <v/>
      </c>
      <c r="G1190" s="17" t="n"/>
      <c r="H1190" s="17">
        <f>IF(OR(F1190="",G1190=""),"",F1190*G1190)</f>
        <v/>
      </c>
      <c r="I1190" s="15" t="n"/>
    </row>
    <row r="1191">
      <c r="A1191" s="15" t="n"/>
      <c r="D1191" s="16" t="n"/>
      <c r="E1191">
        <f>IF(D1191="","",IFERROR(INDEX(Productos!$C$2:$C$501,MATCH(D1191,Productos!$A$2:$A$501,0)),"Código no existe"))</f>
        <v/>
      </c>
      <c r="G1191" s="17" t="n"/>
      <c r="H1191" s="17">
        <f>IF(OR(F1191="",G1191=""),"",F1191*G1191)</f>
        <v/>
      </c>
      <c r="I1191" s="15" t="n"/>
    </row>
    <row r="1192">
      <c r="A1192" s="15" t="n"/>
      <c r="D1192" s="16" t="n"/>
      <c r="E1192">
        <f>IF(D1192="","",IFERROR(INDEX(Productos!$C$2:$C$501,MATCH(D1192,Productos!$A$2:$A$501,0)),"Código no existe"))</f>
        <v/>
      </c>
      <c r="G1192" s="17" t="n"/>
      <c r="H1192" s="17">
        <f>IF(OR(F1192="",G1192=""),"",F1192*G1192)</f>
        <v/>
      </c>
      <c r="I1192" s="15" t="n"/>
    </row>
    <row r="1193">
      <c r="A1193" s="15" t="n"/>
      <c r="D1193" s="16" t="n"/>
      <c r="E1193">
        <f>IF(D1193="","",IFERROR(INDEX(Productos!$C$2:$C$501,MATCH(D1193,Productos!$A$2:$A$501,0)),"Código no existe"))</f>
        <v/>
      </c>
      <c r="G1193" s="17" t="n"/>
      <c r="H1193" s="17">
        <f>IF(OR(F1193="",G1193=""),"",F1193*G1193)</f>
        <v/>
      </c>
      <c r="I1193" s="15" t="n"/>
    </row>
    <row r="1194">
      <c r="A1194" s="15" t="n"/>
      <c r="D1194" s="16" t="n"/>
      <c r="E1194">
        <f>IF(D1194="","",IFERROR(INDEX(Productos!$C$2:$C$501,MATCH(D1194,Productos!$A$2:$A$501,0)),"Código no existe"))</f>
        <v/>
      </c>
      <c r="G1194" s="17" t="n"/>
      <c r="H1194" s="17">
        <f>IF(OR(F1194="",G1194=""),"",F1194*G1194)</f>
        <v/>
      </c>
      <c r="I1194" s="15" t="n"/>
    </row>
    <row r="1195">
      <c r="A1195" s="15" t="n"/>
      <c r="D1195" s="16" t="n"/>
      <c r="E1195">
        <f>IF(D1195="","",IFERROR(INDEX(Productos!$C$2:$C$501,MATCH(D1195,Productos!$A$2:$A$501,0)),"Código no existe"))</f>
        <v/>
      </c>
      <c r="G1195" s="17" t="n"/>
      <c r="H1195" s="17">
        <f>IF(OR(F1195="",G1195=""),"",F1195*G1195)</f>
        <v/>
      </c>
      <c r="I1195" s="15" t="n"/>
    </row>
    <row r="1196">
      <c r="A1196" s="15" t="n"/>
      <c r="D1196" s="16" t="n"/>
      <c r="E1196">
        <f>IF(D1196="","",IFERROR(INDEX(Productos!$C$2:$C$501,MATCH(D1196,Productos!$A$2:$A$501,0)),"Código no existe"))</f>
        <v/>
      </c>
      <c r="G1196" s="17" t="n"/>
      <c r="H1196" s="17">
        <f>IF(OR(F1196="",G1196=""),"",F1196*G1196)</f>
        <v/>
      </c>
      <c r="I1196" s="15" t="n"/>
    </row>
    <row r="1197">
      <c r="A1197" s="15" t="n"/>
      <c r="D1197" s="16" t="n"/>
      <c r="E1197">
        <f>IF(D1197="","",IFERROR(INDEX(Productos!$C$2:$C$501,MATCH(D1197,Productos!$A$2:$A$501,0)),"Código no existe"))</f>
        <v/>
      </c>
      <c r="G1197" s="17" t="n"/>
      <c r="H1197" s="17">
        <f>IF(OR(F1197="",G1197=""),"",F1197*G1197)</f>
        <v/>
      </c>
      <c r="I1197" s="15" t="n"/>
    </row>
    <row r="1198">
      <c r="A1198" s="15" t="n"/>
      <c r="D1198" s="16" t="n"/>
      <c r="E1198">
        <f>IF(D1198="","",IFERROR(INDEX(Productos!$C$2:$C$501,MATCH(D1198,Productos!$A$2:$A$501,0)),"Código no existe"))</f>
        <v/>
      </c>
      <c r="G1198" s="17" t="n"/>
      <c r="H1198" s="17">
        <f>IF(OR(F1198="",G1198=""),"",F1198*G1198)</f>
        <v/>
      </c>
      <c r="I1198" s="15" t="n"/>
    </row>
    <row r="1199">
      <c r="A1199" s="15" t="n"/>
      <c r="D1199" s="16" t="n"/>
      <c r="E1199">
        <f>IF(D1199="","",IFERROR(INDEX(Productos!$C$2:$C$501,MATCH(D1199,Productos!$A$2:$A$501,0)),"Código no existe"))</f>
        <v/>
      </c>
      <c r="G1199" s="17" t="n"/>
      <c r="H1199" s="17">
        <f>IF(OR(F1199="",G1199=""),"",F1199*G1199)</f>
        <v/>
      </c>
      <c r="I1199" s="15" t="n"/>
    </row>
    <row r="1200">
      <c r="A1200" s="15" t="n"/>
      <c r="D1200" s="16" t="n"/>
      <c r="E1200">
        <f>IF(D1200="","",IFERROR(INDEX(Productos!$C$2:$C$501,MATCH(D1200,Productos!$A$2:$A$501,0)),"Código no existe"))</f>
        <v/>
      </c>
      <c r="G1200" s="17" t="n"/>
      <c r="H1200" s="17">
        <f>IF(OR(F1200="",G1200=""),"",F1200*G1200)</f>
        <v/>
      </c>
      <c r="I1200" s="15" t="n"/>
    </row>
    <row r="1201">
      <c r="A1201" s="15" t="n"/>
      <c r="D1201" s="16" t="n"/>
      <c r="E1201">
        <f>IF(D1201="","",IFERROR(INDEX(Productos!$C$2:$C$501,MATCH(D1201,Productos!$A$2:$A$501,0)),"Código no existe"))</f>
        <v/>
      </c>
      <c r="G1201" s="17" t="n"/>
      <c r="H1201" s="17">
        <f>IF(OR(F1201="",G1201=""),"",F1201*G1201)</f>
        <v/>
      </c>
      <c r="I1201" s="15" t="n"/>
    </row>
    <row r="1202">
      <c r="A1202" s="15" t="n"/>
      <c r="D1202" s="16" t="n"/>
      <c r="E1202">
        <f>IF(D1202="","",IFERROR(INDEX(Productos!$C$2:$C$501,MATCH(D1202,Productos!$A$2:$A$501,0)),"Código no existe"))</f>
        <v/>
      </c>
      <c r="G1202" s="17" t="n"/>
      <c r="H1202" s="17">
        <f>IF(OR(F1202="",G1202=""),"",F1202*G1202)</f>
        <v/>
      </c>
      <c r="I1202" s="15" t="n"/>
    </row>
    <row r="1203">
      <c r="A1203" s="15" t="n"/>
      <c r="D1203" s="16" t="n"/>
      <c r="E1203">
        <f>IF(D1203="","",IFERROR(INDEX(Productos!$C$2:$C$501,MATCH(D1203,Productos!$A$2:$A$501,0)),"Código no existe"))</f>
        <v/>
      </c>
      <c r="G1203" s="17" t="n"/>
      <c r="H1203" s="17">
        <f>IF(OR(F1203="",G1203=""),"",F1203*G1203)</f>
        <v/>
      </c>
      <c r="I1203" s="15" t="n"/>
    </row>
    <row r="1204">
      <c r="A1204" s="15" t="n"/>
      <c r="D1204" s="16" t="n"/>
      <c r="E1204">
        <f>IF(D1204="","",IFERROR(INDEX(Productos!$C$2:$C$501,MATCH(D1204,Productos!$A$2:$A$501,0)),"Código no existe"))</f>
        <v/>
      </c>
      <c r="G1204" s="17" t="n"/>
      <c r="H1204" s="17">
        <f>IF(OR(F1204="",G1204=""),"",F1204*G1204)</f>
        <v/>
      </c>
      <c r="I1204" s="15" t="n"/>
    </row>
    <row r="1205">
      <c r="A1205" s="15" t="n"/>
      <c r="D1205" s="16" t="n"/>
      <c r="E1205">
        <f>IF(D1205="","",IFERROR(INDEX(Productos!$C$2:$C$501,MATCH(D1205,Productos!$A$2:$A$501,0)),"Código no existe"))</f>
        <v/>
      </c>
      <c r="G1205" s="17" t="n"/>
      <c r="H1205" s="17">
        <f>IF(OR(F1205="",G1205=""),"",F1205*G1205)</f>
        <v/>
      </c>
      <c r="I1205" s="15" t="n"/>
    </row>
    <row r="1206">
      <c r="A1206" s="15" t="n"/>
      <c r="D1206" s="16" t="n"/>
      <c r="E1206">
        <f>IF(D1206="","",IFERROR(INDEX(Productos!$C$2:$C$501,MATCH(D1206,Productos!$A$2:$A$501,0)),"Código no existe"))</f>
        <v/>
      </c>
      <c r="G1206" s="17" t="n"/>
      <c r="H1206" s="17">
        <f>IF(OR(F1206="",G1206=""),"",F1206*G1206)</f>
        <v/>
      </c>
      <c r="I1206" s="15" t="n"/>
    </row>
    <row r="1207">
      <c r="A1207" s="15" t="n"/>
      <c r="D1207" s="16" t="n"/>
      <c r="E1207">
        <f>IF(D1207="","",IFERROR(INDEX(Productos!$C$2:$C$501,MATCH(D1207,Productos!$A$2:$A$501,0)),"Código no existe"))</f>
        <v/>
      </c>
      <c r="G1207" s="17" t="n"/>
      <c r="H1207" s="17">
        <f>IF(OR(F1207="",G1207=""),"",F1207*G1207)</f>
        <v/>
      </c>
      <c r="I1207" s="15" t="n"/>
    </row>
    <row r="1208">
      <c r="A1208" s="15" t="n"/>
      <c r="D1208" s="16" t="n"/>
      <c r="E1208">
        <f>IF(D1208="","",IFERROR(INDEX(Productos!$C$2:$C$501,MATCH(D1208,Productos!$A$2:$A$501,0)),"Código no existe"))</f>
        <v/>
      </c>
      <c r="G1208" s="17" t="n"/>
      <c r="H1208" s="17">
        <f>IF(OR(F1208="",G1208=""),"",F1208*G1208)</f>
        <v/>
      </c>
      <c r="I1208" s="15" t="n"/>
    </row>
    <row r="1209">
      <c r="A1209" s="15" t="n"/>
      <c r="D1209" s="16" t="n"/>
      <c r="E1209">
        <f>IF(D1209="","",IFERROR(INDEX(Productos!$C$2:$C$501,MATCH(D1209,Productos!$A$2:$A$501,0)),"Código no existe"))</f>
        <v/>
      </c>
      <c r="G1209" s="17" t="n"/>
      <c r="H1209" s="17">
        <f>IF(OR(F1209="",G1209=""),"",F1209*G1209)</f>
        <v/>
      </c>
      <c r="I1209" s="15" t="n"/>
    </row>
    <row r="1210">
      <c r="A1210" s="15" t="n"/>
      <c r="D1210" s="16" t="n"/>
      <c r="E1210">
        <f>IF(D1210="","",IFERROR(INDEX(Productos!$C$2:$C$501,MATCH(D1210,Productos!$A$2:$A$501,0)),"Código no existe"))</f>
        <v/>
      </c>
      <c r="G1210" s="17" t="n"/>
      <c r="H1210" s="17">
        <f>IF(OR(F1210="",G1210=""),"",F1210*G1210)</f>
        <v/>
      </c>
      <c r="I1210" s="15" t="n"/>
    </row>
    <row r="1211">
      <c r="A1211" s="15" t="n"/>
      <c r="D1211" s="16" t="n"/>
      <c r="E1211">
        <f>IF(D1211="","",IFERROR(INDEX(Productos!$C$2:$C$501,MATCH(D1211,Productos!$A$2:$A$501,0)),"Código no existe"))</f>
        <v/>
      </c>
      <c r="G1211" s="17" t="n"/>
      <c r="H1211" s="17">
        <f>IF(OR(F1211="",G1211=""),"",F1211*G1211)</f>
        <v/>
      </c>
      <c r="I1211" s="15" t="n"/>
    </row>
    <row r="1212">
      <c r="A1212" s="15" t="n"/>
      <c r="D1212" s="16" t="n"/>
      <c r="E1212">
        <f>IF(D1212="","",IFERROR(INDEX(Productos!$C$2:$C$501,MATCH(D1212,Productos!$A$2:$A$501,0)),"Código no existe"))</f>
        <v/>
      </c>
      <c r="G1212" s="17" t="n"/>
      <c r="H1212" s="17">
        <f>IF(OR(F1212="",G1212=""),"",F1212*G1212)</f>
        <v/>
      </c>
      <c r="I1212" s="15" t="n"/>
    </row>
    <row r="1213">
      <c r="A1213" s="15" t="n"/>
      <c r="D1213" s="16" t="n"/>
      <c r="E1213">
        <f>IF(D1213="","",IFERROR(INDEX(Productos!$C$2:$C$501,MATCH(D1213,Productos!$A$2:$A$501,0)),"Código no existe"))</f>
        <v/>
      </c>
      <c r="G1213" s="17" t="n"/>
      <c r="H1213" s="17">
        <f>IF(OR(F1213="",G1213=""),"",F1213*G1213)</f>
        <v/>
      </c>
      <c r="I1213" s="15" t="n"/>
    </row>
    <row r="1214">
      <c r="A1214" s="15" t="n"/>
      <c r="D1214" s="16" t="n"/>
      <c r="E1214">
        <f>IF(D1214="","",IFERROR(INDEX(Productos!$C$2:$C$501,MATCH(D1214,Productos!$A$2:$A$501,0)),"Código no existe"))</f>
        <v/>
      </c>
      <c r="G1214" s="17" t="n"/>
      <c r="H1214" s="17">
        <f>IF(OR(F1214="",G1214=""),"",F1214*G1214)</f>
        <v/>
      </c>
      <c r="I1214" s="15" t="n"/>
    </row>
    <row r="1215">
      <c r="A1215" s="15" t="n"/>
      <c r="D1215" s="16" t="n"/>
      <c r="E1215">
        <f>IF(D1215="","",IFERROR(INDEX(Productos!$C$2:$C$501,MATCH(D1215,Productos!$A$2:$A$501,0)),"Código no existe"))</f>
        <v/>
      </c>
      <c r="G1215" s="17" t="n"/>
      <c r="H1215" s="17">
        <f>IF(OR(F1215="",G1215=""),"",F1215*G1215)</f>
        <v/>
      </c>
      <c r="I1215" s="15" t="n"/>
    </row>
    <row r="1216">
      <c r="A1216" s="15" t="n"/>
      <c r="D1216" s="16" t="n"/>
      <c r="E1216">
        <f>IF(D1216="","",IFERROR(INDEX(Productos!$C$2:$C$501,MATCH(D1216,Productos!$A$2:$A$501,0)),"Código no existe"))</f>
        <v/>
      </c>
      <c r="G1216" s="17" t="n"/>
      <c r="H1216" s="17">
        <f>IF(OR(F1216="",G1216=""),"",F1216*G1216)</f>
        <v/>
      </c>
      <c r="I1216" s="15" t="n"/>
    </row>
    <row r="1217">
      <c r="A1217" s="15" t="n"/>
      <c r="D1217" s="16" t="n"/>
      <c r="E1217">
        <f>IF(D1217="","",IFERROR(INDEX(Productos!$C$2:$C$501,MATCH(D1217,Productos!$A$2:$A$501,0)),"Código no existe"))</f>
        <v/>
      </c>
      <c r="G1217" s="17" t="n"/>
      <c r="H1217" s="17">
        <f>IF(OR(F1217="",G1217=""),"",F1217*G1217)</f>
        <v/>
      </c>
      <c r="I1217" s="15" t="n"/>
    </row>
    <row r="1218">
      <c r="A1218" s="15" t="n"/>
      <c r="D1218" s="16" t="n"/>
      <c r="E1218">
        <f>IF(D1218="","",IFERROR(INDEX(Productos!$C$2:$C$501,MATCH(D1218,Productos!$A$2:$A$501,0)),"Código no existe"))</f>
        <v/>
      </c>
      <c r="G1218" s="17" t="n"/>
      <c r="H1218" s="17">
        <f>IF(OR(F1218="",G1218=""),"",F1218*G1218)</f>
        <v/>
      </c>
      <c r="I1218" s="15" t="n"/>
    </row>
    <row r="1219">
      <c r="A1219" s="15" t="n"/>
      <c r="D1219" s="16" t="n"/>
      <c r="E1219">
        <f>IF(D1219="","",IFERROR(INDEX(Productos!$C$2:$C$501,MATCH(D1219,Productos!$A$2:$A$501,0)),"Código no existe"))</f>
        <v/>
      </c>
      <c r="G1219" s="17" t="n"/>
      <c r="H1219" s="17">
        <f>IF(OR(F1219="",G1219=""),"",F1219*G1219)</f>
        <v/>
      </c>
      <c r="I1219" s="15" t="n"/>
    </row>
    <row r="1220">
      <c r="A1220" s="15" t="n"/>
      <c r="D1220" s="16" t="n"/>
      <c r="E1220">
        <f>IF(D1220="","",IFERROR(INDEX(Productos!$C$2:$C$501,MATCH(D1220,Productos!$A$2:$A$501,0)),"Código no existe"))</f>
        <v/>
      </c>
      <c r="G1220" s="17" t="n"/>
      <c r="H1220" s="17">
        <f>IF(OR(F1220="",G1220=""),"",F1220*G1220)</f>
        <v/>
      </c>
      <c r="I1220" s="15" t="n"/>
    </row>
    <row r="1221">
      <c r="A1221" s="15" t="n"/>
      <c r="D1221" s="16" t="n"/>
      <c r="E1221">
        <f>IF(D1221="","",IFERROR(INDEX(Productos!$C$2:$C$501,MATCH(D1221,Productos!$A$2:$A$501,0)),"Código no existe"))</f>
        <v/>
      </c>
      <c r="G1221" s="17" t="n"/>
      <c r="H1221" s="17">
        <f>IF(OR(F1221="",G1221=""),"",F1221*G1221)</f>
        <v/>
      </c>
      <c r="I1221" s="15" t="n"/>
    </row>
    <row r="1222">
      <c r="A1222" s="15" t="n"/>
      <c r="D1222" s="16" t="n"/>
      <c r="E1222">
        <f>IF(D1222="","",IFERROR(INDEX(Productos!$C$2:$C$501,MATCH(D1222,Productos!$A$2:$A$501,0)),"Código no existe"))</f>
        <v/>
      </c>
      <c r="G1222" s="17" t="n"/>
      <c r="H1222" s="17">
        <f>IF(OR(F1222="",G1222=""),"",F1222*G1222)</f>
        <v/>
      </c>
      <c r="I1222" s="15" t="n"/>
    </row>
    <row r="1223">
      <c r="A1223" s="15" t="n"/>
      <c r="D1223" s="16" t="n"/>
      <c r="E1223">
        <f>IF(D1223="","",IFERROR(INDEX(Productos!$C$2:$C$501,MATCH(D1223,Productos!$A$2:$A$501,0)),"Código no existe"))</f>
        <v/>
      </c>
      <c r="G1223" s="17" t="n"/>
      <c r="H1223" s="17">
        <f>IF(OR(F1223="",G1223=""),"",F1223*G1223)</f>
        <v/>
      </c>
      <c r="I1223" s="15" t="n"/>
    </row>
    <row r="1224">
      <c r="A1224" s="15" t="n"/>
      <c r="D1224" s="16" t="n"/>
      <c r="E1224">
        <f>IF(D1224="","",IFERROR(INDEX(Productos!$C$2:$C$501,MATCH(D1224,Productos!$A$2:$A$501,0)),"Código no existe"))</f>
        <v/>
      </c>
      <c r="G1224" s="17" t="n"/>
      <c r="H1224" s="17">
        <f>IF(OR(F1224="",G1224=""),"",F1224*G1224)</f>
        <v/>
      </c>
      <c r="I1224" s="15" t="n"/>
    </row>
    <row r="1225">
      <c r="A1225" s="15" t="n"/>
      <c r="D1225" s="16" t="n"/>
      <c r="E1225">
        <f>IF(D1225="","",IFERROR(INDEX(Productos!$C$2:$C$501,MATCH(D1225,Productos!$A$2:$A$501,0)),"Código no existe"))</f>
        <v/>
      </c>
      <c r="G1225" s="17" t="n"/>
      <c r="H1225" s="17">
        <f>IF(OR(F1225="",G1225=""),"",F1225*G1225)</f>
        <v/>
      </c>
      <c r="I1225" s="15" t="n"/>
    </row>
    <row r="1226">
      <c r="A1226" s="15" t="n"/>
      <c r="D1226" s="16" t="n"/>
      <c r="E1226">
        <f>IF(D1226="","",IFERROR(INDEX(Productos!$C$2:$C$501,MATCH(D1226,Productos!$A$2:$A$501,0)),"Código no existe"))</f>
        <v/>
      </c>
      <c r="G1226" s="17" t="n"/>
      <c r="H1226" s="17">
        <f>IF(OR(F1226="",G1226=""),"",F1226*G1226)</f>
        <v/>
      </c>
      <c r="I1226" s="15" t="n"/>
    </row>
    <row r="1227">
      <c r="A1227" s="15" t="n"/>
      <c r="D1227" s="16" t="n"/>
      <c r="E1227">
        <f>IF(D1227="","",IFERROR(INDEX(Productos!$C$2:$C$501,MATCH(D1227,Productos!$A$2:$A$501,0)),"Código no existe"))</f>
        <v/>
      </c>
      <c r="G1227" s="17" t="n"/>
      <c r="H1227" s="17">
        <f>IF(OR(F1227="",G1227=""),"",F1227*G1227)</f>
        <v/>
      </c>
      <c r="I1227" s="15" t="n"/>
    </row>
    <row r="1228">
      <c r="A1228" s="15" t="n"/>
      <c r="D1228" s="16" t="n"/>
      <c r="E1228">
        <f>IF(D1228="","",IFERROR(INDEX(Productos!$C$2:$C$501,MATCH(D1228,Productos!$A$2:$A$501,0)),"Código no existe"))</f>
        <v/>
      </c>
      <c r="G1228" s="17" t="n"/>
      <c r="H1228" s="17">
        <f>IF(OR(F1228="",G1228=""),"",F1228*G1228)</f>
        <v/>
      </c>
      <c r="I1228" s="15" t="n"/>
    </row>
    <row r="1229">
      <c r="A1229" s="15" t="n"/>
      <c r="D1229" s="16" t="n"/>
      <c r="E1229">
        <f>IF(D1229="","",IFERROR(INDEX(Productos!$C$2:$C$501,MATCH(D1229,Productos!$A$2:$A$501,0)),"Código no existe"))</f>
        <v/>
      </c>
      <c r="G1229" s="17" t="n"/>
      <c r="H1229" s="17">
        <f>IF(OR(F1229="",G1229=""),"",F1229*G1229)</f>
        <v/>
      </c>
      <c r="I1229" s="15" t="n"/>
    </row>
    <row r="1230">
      <c r="A1230" s="15" t="n"/>
      <c r="D1230" s="16" t="n"/>
      <c r="E1230">
        <f>IF(D1230="","",IFERROR(INDEX(Productos!$C$2:$C$501,MATCH(D1230,Productos!$A$2:$A$501,0)),"Código no existe"))</f>
        <v/>
      </c>
      <c r="G1230" s="17" t="n"/>
      <c r="H1230" s="17">
        <f>IF(OR(F1230="",G1230=""),"",F1230*G1230)</f>
        <v/>
      </c>
      <c r="I1230" s="15" t="n"/>
    </row>
    <row r="1231">
      <c r="A1231" s="15" t="n"/>
      <c r="D1231" s="16" t="n"/>
      <c r="E1231">
        <f>IF(D1231="","",IFERROR(INDEX(Productos!$C$2:$C$501,MATCH(D1231,Productos!$A$2:$A$501,0)),"Código no existe"))</f>
        <v/>
      </c>
      <c r="G1231" s="17" t="n"/>
      <c r="H1231" s="17">
        <f>IF(OR(F1231="",G1231=""),"",F1231*G1231)</f>
        <v/>
      </c>
      <c r="I1231" s="15" t="n"/>
    </row>
    <row r="1232">
      <c r="A1232" s="15" t="n"/>
      <c r="D1232" s="16" t="n"/>
      <c r="E1232">
        <f>IF(D1232="","",IFERROR(INDEX(Productos!$C$2:$C$501,MATCH(D1232,Productos!$A$2:$A$501,0)),"Código no existe"))</f>
        <v/>
      </c>
      <c r="G1232" s="17" t="n"/>
      <c r="H1232" s="17">
        <f>IF(OR(F1232="",G1232=""),"",F1232*G1232)</f>
        <v/>
      </c>
      <c r="I1232" s="15" t="n"/>
    </row>
    <row r="1233">
      <c r="A1233" s="15" t="n"/>
      <c r="D1233" s="16" t="n"/>
      <c r="E1233">
        <f>IF(D1233="","",IFERROR(INDEX(Productos!$C$2:$C$501,MATCH(D1233,Productos!$A$2:$A$501,0)),"Código no existe"))</f>
        <v/>
      </c>
      <c r="G1233" s="17" t="n"/>
      <c r="H1233" s="17">
        <f>IF(OR(F1233="",G1233=""),"",F1233*G1233)</f>
        <v/>
      </c>
      <c r="I1233" s="15" t="n"/>
    </row>
    <row r="1234">
      <c r="A1234" s="15" t="n"/>
      <c r="D1234" s="16" t="n"/>
      <c r="E1234">
        <f>IF(D1234="","",IFERROR(INDEX(Productos!$C$2:$C$501,MATCH(D1234,Productos!$A$2:$A$501,0)),"Código no existe"))</f>
        <v/>
      </c>
      <c r="G1234" s="17" t="n"/>
      <c r="H1234" s="17">
        <f>IF(OR(F1234="",G1234=""),"",F1234*G1234)</f>
        <v/>
      </c>
      <c r="I1234" s="15" t="n"/>
    </row>
    <row r="1235">
      <c r="A1235" s="15" t="n"/>
      <c r="D1235" s="16" t="n"/>
      <c r="E1235">
        <f>IF(D1235="","",IFERROR(INDEX(Productos!$C$2:$C$501,MATCH(D1235,Productos!$A$2:$A$501,0)),"Código no existe"))</f>
        <v/>
      </c>
      <c r="G1235" s="17" t="n"/>
      <c r="H1235" s="17">
        <f>IF(OR(F1235="",G1235=""),"",F1235*G1235)</f>
        <v/>
      </c>
      <c r="I1235" s="15" t="n"/>
    </row>
    <row r="1236">
      <c r="A1236" s="15" t="n"/>
      <c r="D1236" s="16" t="n"/>
      <c r="E1236">
        <f>IF(D1236="","",IFERROR(INDEX(Productos!$C$2:$C$501,MATCH(D1236,Productos!$A$2:$A$501,0)),"Código no existe"))</f>
        <v/>
      </c>
      <c r="G1236" s="17" t="n"/>
      <c r="H1236" s="17">
        <f>IF(OR(F1236="",G1236=""),"",F1236*G1236)</f>
        <v/>
      </c>
      <c r="I1236" s="15" t="n"/>
    </row>
    <row r="1237">
      <c r="A1237" s="15" t="n"/>
      <c r="D1237" s="16" t="n"/>
      <c r="E1237">
        <f>IF(D1237="","",IFERROR(INDEX(Productos!$C$2:$C$501,MATCH(D1237,Productos!$A$2:$A$501,0)),"Código no existe"))</f>
        <v/>
      </c>
      <c r="G1237" s="17" t="n"/>
      <c r="H1237" s="17">
        <f>IF(OR(F1237="",G1237=""),"",F1237*G1237)</f>
        <v/>
      </c>
      <c r="I1237" s="15" t="n"/>
    </row>
    <row r="1238">
      <c r="A1238" s="15" t="n"/>
      <c r="D1238" s="16" t="n"/>
      <c r="E1238">
        <f>IF(D1238="","",IFERROR(INDEX(Productos!$C$2:$C$501,MATCH(D1238,Productos!$A$2:$A$501,0)),"Código no existe"))</f>
        <v/>
      </c>
      <c r="G1238" s="17" t="n"/>
      <c r="H1238" s="17">
        <f>IF(OR(F1238="",G1238=""),"",F1238*G1238)</f>
        <v/>
      </c>
      <c r="I1238" s="15" t="n"/>
    </row>
    <row r="1239">
      <c r="A1239" s="15" t="n"/>
      <c r="D1239" s="16" t="n"/>
      <c r="E1239">
        <f>IF(D1239="","",IFERROR(INDEX(Productos!$C$2:$C$501,MATCH(D1239,Productos!$A$2:$A$501,0)),"Código no existe"))</f>
        <v/>
      </c>
      <c r="G1239" s="17" t="n"/>
      <c r="H1239" s="17">
        <f>IF(OR(F1239="",G1239=""),"",F1239*G1239)</f>
        <v/>
      </c>
      <c r="I1239" s="15" t="n"/>
    </row>
    <row r="1240">
      <c r="A1240" s="15" t="n"/>
      <c r="D1240" s="16" t="n"/>
      <c r="E1240">
        <f>IF(D1240="","",IFERROR(INDEX(Productos!$C$2:$C$501,MATCH(D1240,Productos!$A$2:$A$501,0)),"Código no existe"))</f>
        <v/>
      </c>
      <c r="G1240" s="17" t="n"/>
      <c r="H1240" s="17">
        <f>IF(OR(F1240="",G1240=""),"",F1240*G1240)</f>
        <v/>
      </c>
      <c r="I1240" s="15" t="n"/>
    </row>
    <row r="1241">
      <c r="A1241" s="15" t="n"/>
      <c r="D1241" s="16" t="n"/>
      <c r="E1241">
        <f>IF(D1241="","",IFERROR(INDEX(Productos!$C$2:$C$501,MATCH(D1241,Productos!$A$2:$A$501,0)),"Código no existe"))</f>
        <v/>
      </c>
      <c r="G1241" s="17" t="n"/>
      <c r="H1241" s="17">
        <f>IF(OR(F1241="",G1241=""),"",F1241*G1241)</f>
        <v/>
      </c>
      <c r="I1241" s="15" t="n"/>
    </row>
    <row r="1242">
      <c r="A1242" s="15" t="n"/>
      <c r="D1242" s="16" t="n"/>
      <c r="E1242">
        <f>IF(D1242="","",IFERROR(INDEX(Productos!$C$2:$C$501,MATCH(D1242,Productos!$A$2:$A$501,0)),"Código no existe"))</f>
        <v/>
      </c>
      <c r="G1242" s="17" t="n"/>
      <c r="H1242" s="17">
        <f>IF(OR(F1242="",G1242=""),"",F1242*G1242)</f>
        <v/>
      </c>
      <c r="I1242" s="15" t="n"/>
    </row>
    <row r="1243">
      <c r="A1243" s="15" t="n"/>
      <c r="D1243" s="16" t="n"/>
      <c r="E1243">
        <f>IF(D1243="","",IFERROR(INDEX(Productos!$C$2:$C$501,MATCH(D1243,Productos!$A$2:$A$501,0)),"Código no existe"))</f>
        <v/>
      </c>
      <c r="G1243" s="17" t="n"/>
      <c r="H1243" s="17">
        <f>IF(OR(F1243="",G1243=""),"",F1243*G1243)</f>
        <v/>
      </c>
      <c r="I1243" s="15" t="n"/>
    </row>
    <row r="1244">
      <c r="A1244" s="15" t="n"/>
      <c r="D1244" s="16" t="n"/>
      <c r="E1244">
        <f>IF(D1244="","",IFERROR(INDEX(Productos!$C$2:$C$501,MATCH(D1244,Productos!$A$2:$A$501,0)),"Código no existe"))</f>
        <v/>
      </c>
      <c r="G1244" s="17" t="n"/>
      <c r="H1244" s="17">
        <f>IF(OR(F1244="",G1244=""),"",F1244*G1244)</f>
        <v/>
      </c>
      <c r="I1244" s="15" t="n"/>
    </row>
    <row r="1245">
      <c r="A1245" s="15" t="n"/>
      <c r="D1245" s="16" t="n"/>
      <c r="E1245">
        <f>IF(D1245="","",IFERROR(INDEX(Productos!$C$2:$C$501,MATCH(D1245,Productos!$A$2:$A$501,0)),"Código no existe"))</f>
        <v/>
      </c>
      <c r="G1245" s="17" t="n"/>
      <c r="H1245" s="17">
        <f>IF(OR(F1245="",G1245=""),"",F1245*G1245)</f>
        <v/>
      </c>
      <c r="I1245" s="15" t="n"/>
    </row>
    <row r="1246">
      <c r="A1246" s="15" t="n"/>
      <c r="D1246" s="16" t="n"/>
      <c r="E1246">
        <f>IF(D1246="","",IFERROR(INDEX(Productos!$C$2:$C$501,MATCH(D1246,Productos!$A$2:$A$501,0)),"Código no existe"))</f>
        <v/>
      </c>
      <c r="G1246" s="17" t="n"/>
      <c r="H1246" s="17">
        <f>IF(OR(F1246="",G1246=""),"",F1246*G1246)</f>
        <v/>
      </c>
      <c r="I1246" s="15" t="n"/>
    </row>
    <row r="1247">
      <c r="A1247" s="15" t="n"/>
      <c r="D1247" s="16" t="n"/>
      <c r="E1247">
        <f>IF(D1247="","",IFERROR(INDEX(Productos!$C$2:$C$501,MATCH(D1247,Productos!$A$2:$A$501,0)),"Código no existe"))</f>
        <v/>
      </c>
      <c r="G1247" s="17" t="n"/>
      <c r="H1247" s="17">
        <f>IF(OR(F1247="",G1247=""),"",F1247*G1247)</f>
        <v/>
      </c>
      <c r="I1247" s="15" t="n"/>
    </row>
    <row r="1248">
      <c r="A1248" s="15" t="n"/>
      <c r="D1248" s="16" t="n"/>
      <c r="E1248">
        <f>IF(D1248="","",IFERROR(INDEX(Productos!$C$2:$C$501,MATCH(D1248,Productos!$A$2:$A$501,0)),"Código no existe"))</f>
        <v/>
      </c>
      <c r="G1248" s="17" t="n"/>
      <c r="H1248" s="17">
        <f>IF(OR(F1248="",G1248=""),"",F1248*G1248)</f>
        <v/>
      </c>
      <c r="I1248" s="15" t="n"/>
    </row>
    <row r="1249">
      <c r="A1249" s="15" t="n"/>
      <c r="D1249" s="16" t="n"/>
      <c r="E1249">
        <f>IF(D1249="","",IFERROR(INDEX(Productos!$C$2:$C$501,MATCH(D1249,Productos!$A$2:$A$501,0)),"Código no existe"))</f>
        <v/>
      </c>
      <c r="G1249" s="17" t="n"/>
      <c r="H1249" s="17">
        <f>IF(OR(F1249="",G1249=""),"",F1249*G1249)</f>
        <v/>
      </c>
      <c r="I1249" s="15" t="n"/>
    </row>
    <row r="1250">
      <c r="A1250" s="15" t="n"/>
      <c r="D1250" s="16" t="n"/>
      <c r="E1250">
        <f>IF(D1250="","",IFERROR(INDEX(Productos!$C$2:$C$501,MATCH(D1250,Productos!$A$2:$A$501,0)),"Código no existe"))</f>
        <v/>
      </c>
      <c r="G1250" s="17" t="n"/>
      <c r="H1250" s="17">
        <f>IF(OR(F1250="",G1250=""),"",F1250*G1250)</f>
        <v/>
      </c>
      <c r="I1250" s="15" t="n"/>
    </row>
    <row r="1251">
      <c r="A1251" s="15" t="n"/>
      <c r="D1251" s="16" t="n"/>
      <c r="E1251">
        <f>IF(D1251="","",IFERROR(INDEX(Productos!$C$2:$C$501,MATCH(D1251,Productos!$A$2:$A$501,0)),"Código no existe"))</f>
        <v/>
      </c>
      <c r="G1251" s="17" t="n"/>
      <c r="H1251" s="17">
        <f>IF(OR(F1251="",G1251=""),"",F1251*G1251)</f>
        <v/>
      </c>
      <c r="I1251" s="15" t="n"/>
    </row>
    <row r="1252">
      <c r="A1252" s="15" t="n"/>
      <c r="D1252" s="16" t="n"/>
      <c r="E1252">
        <f>IF(D1252="","",IFERROR(INDEX(Productos!$C$2:$C$501,MATCH(D1252,Productos!$A$2:$A$501,0)),"Código no existe"))</f>
        <v/>
      </c>
      <c r="G1252" s="17" t="n"/>
      <c r="H1252" s="17">
        <f>IF(OR(F1252="",G1252=""),"",F1252*G1252)</f>
        <v/>
      </c>
      <c r="I1252" s="15" t="n"/>
    </row>
    <row r="1253">
      <c r="A1253" s="15" t="n"/>
      <c r="D1253" s="16" t="n"/>
      <c r="E1253">
        <f>IF(D1253="","",IFERROR(INDEX(Productos!$C$2:$C$501,MATCH(D1253,Productos!$A$2:$A$501,0)),"Código no existe"))</f>
        <v/>
      </c>
      <c r="G1253" s="17" t="n"/>
      <c r="H1253" s="17">
        <f>IF(OR(F1253="",G1253=""),"",F1253*G1253)</f>
        <v/>
      </c>
      <c r="I1253" s="15" t="n"/>
    </row>
    <row r="1254">
      <c r="A1254" s="15" t="n"/>
      <c r="D1254" s="16" t="n"/>
      <c r="E1254">
        <f>IF(D1254="","",IFERROR(INDEX(Productos!$C$2:$C$501,MATCH(D1254,Productos!$A$2:$A$501,0)),"Código no existe"))</f>
        <v/>
      </c>
      <c r="G1254" s="17" t="n"/>
      <c r="H1254" s="17">
        <f>IF(OR(F1254="",G1254=""),"",F1254*G1254)</f>
        <v/>
      </c>
      <c r="I1254" s="15" t="n"/>
    </row>
    <row r="1255">
      <c r="A1255" s="15" t="n"/>
      <c r="D1255" s="16" t="n"/>
      <c r="E1255">
        <f>IF(D1255="","",IFERROR(INDEX(Productos!$C$2:$C$501,MATCH(D1255,Productos!$A$2:$A$501,0)),"Código no existe"))</f>
        <v/>
      </c>
      <c r="G1255" s="17" t="n"/>
      <c r="H1255" s="17">
        <f>IF(OR(F1255="",G1255=""),"",F1255*G1255)</f>
        <v/>
      </c>
      <c r="I1255" s="15" t="n"/>
    </row>
    <row r="1256">
      <c r="A1256" s="15" t="n"/>
      <c r="D1256" s="16" t="n"/>
      <c r="E1256">
        <f>IF(D1256="","",IFERROR(INDEX(Productos!$C$2:$C$501,MATCH(D1256,Productos!$A$2:$A$501,0)),"Código no existe"))</f>
        <v/>
      </c>
      <c r="G1256" s="17" t="n"/>
      <c r="H1256" s="17">
        <f>IF(OR(F1256="",G1256=""),"",F1256*G1256)</f>
        <v/>
      </c>
      <c r="I1256" s="15" t="n"/>
    </row>
    <row r="1257">
      <c r="A1257" s="15" t="n"/>
      <c r="D1257" s="16" t="n"/>
      <c r="E1257">
        <f>IF(D1257="","",IFERROR(INDEX(Productos!$C$2:$C$501,MATCH(D1257,Productos!$A$2:$A$501,0)),"Código no existe"))</f>
        <v/>
      </c>
      <c r="G1257" s="17" t="n"/>
      <c r="H1257" s="17">
        <f>IF(OR(F1257="",G1257=""),"",F1257*G1257)</f>
        <v/>
      </c>
      <c r="I1257" s="15" t="n"/>
    </row>
    <row r="1258">
      <c r="A1258" s="15" t="n"/>
      <c r="D1258" s="16" t="n"/>
      <c r="E1258">
        <f>IF(D1258="","",IFERROR(INDEX(Productos!$C$2:$C$501,MATCH(D1258,Productos!$A$2:$A$501,0)),"Código no existe"))</f>
        <v/>
      </c>
      <c r="G1258" s="17" t="n"/>
      <c r="H1258" s="17">
        <f>IF(OR(F1258="",G1258=""),"",F1258*G1258)</f>
        <v/>
      </c>
      <c r="I1258" s="15" t="n"/>
    </row>
    <row r="1259">
      <c r="A1259" s="15" t="n"/>
      <c r="D1259" s="16" t="n"/>
      <c r="E1259">
        <f>IF(D1259="","",IFERROR(INDEX(Productos!$C$2:$C$501,MATCH(D1259,Productos!$A$2:$A$501,0)),"Código no existe"))</f>
        <v/>
      </c>
      <c r="G1259" s="17" t="n"/>
      <c r="H1259" s="17">
        <f>IF(OR(F1259="",G1259=""),"",F1259*G1259)</f>
        <v/>
      </c>
      <c r="I1259" s="15" t="n"/>
    </row>
    <row r="1260">
      <c r="A1260" s="15" t="n"/>
      <c r="D1260" s="16" t="n"/>
      <c r="E1260">
        <f>IF(D1260="","",IFERROR(INDEX(Productos!$C$2:$C$501,MATCH(D1260,Productos!$A$2:$A$501,0)),"Código no existe"))</f>
        <v/>
      </c>
      <c r="G1260" s="17" t="n"/>
      <c r="H1260" s="17">
        <f>IF(OR(F1260="",G1260=""),"",F1260*G1260)</f>
        <v/>
      </c>
      <c r="I1260" s="15" t="n"/>
    </row>
    <row r="1261">
      <c r="A1261" s="15" t="n"/>
      <c r="D1261" s="16" t="n"/>
      <c r="E1261">
        <f>IF(D1261="","",IFERROR(INDEX(Productos!$C$2:$C$501,MATCH(D1261,Productos!$A$2:$A$501,0)),"Código no existe"))</f>
        <v/>
      </c>
      <c r="G1261" s="17" t="n"/>
      <c r="H1261" s="17">
        <f>IF(OR(F1261="",G1261=""),"",F1261*G1261)</f>
        <v/>
      </c>
      <c r="I1261" s="15" t="n"/>
    </row>
    <row r="1262">
      <c r="A1262" s="15" t="n"/>
      <c r="D1262" s="16" t="n"/>
      <c r="E1262">
        <f>IF(D1262="","",IFERROR(INDEX(Productos!$C$2:$C$501,MATCH(D1262,Productos!$A$2:$A$501,0)),"Código no existe"))</f>
        <v/>
      </c>
      <c r="G1262" s="17" t="n"/>
      <c r="H1262" s="17">
        <f>IF(OR(F1262="",G1262=""),"",F1262*G1262)</f>
        <v/>
      </c>
      <c r="I1262" s="15" t="n"/>
    </row>
    <row r="1263">
      <c r="A1263" s="15" t="n"/>
      <c r="D1263" s="16" t="n"/>
      <c r="E1263">
        <f>IF(D1263="","",IFERROR(INDEX(Productos!$C$2:$C$501,MATCH(D1263,Productos!$A$2:$A$501,0)),"Código no existe"))</f>
        <v/>
      </c>
      <c r="G1263" s="17" t="n"/>
      <c r="H1263" s="17">
        <f>IF(OR(F1263="",G1263=""),"",F1263*G1263)</f>
        <v/>
      </c>
      <c r="I1263" s="15" t="n"/>
    </row>
    <row r="1264">
      <c r="A1264" s="15" t="n"/>
      <c r="D1264" s="16" t="n"/>
      <c r="E1264">
        <f>IF(D1264="","",IFERROR(INDEX(Productos!$C$2:$C$501,MATCH(D1264,Productos!$A$2:$A$501,0)),"Código no existe"))</f>
        <v/>
      </c>
      <c r="G1264" s="17" t="n"/>
      <c r="H1264" s="17">
        <f>IF(OR(F1264="",G1264=""),"",F1264*G1264)</f>
        <v/>
      </c>
      <c r="I1264" s="15" t="n"/>
    </row>
    <row r="1265">
      <c r="A1265" s="15" t="n"/>
      <c r="D1265" s="16" t="n"/>
      <c r="E1265">
        <f>IF(D1265="","",IFERROR(INDEX(Productos!$C$2:$C$501,MATCH(D1265,Productos!$A$2:$A$501,0)),"Código no existe"))</f>
        <v/>
      </c>
      <c r="G1265" s="17" t="n"/>
      <c r="H1265" s="17">
        <f>IF(OR(F1265="",G1265=""),"",F1265*G1265)</f>
        <v/>
      </c>
      <c r="I1265" s="15" t="n"/>
    </row>
    <row r="1266">
      <c r="A1266" s="15" t="n"/>
      <c r="D1266" s="16" t="n"/>
      <c r="E1266">
        <f>IF(D1266="","",IFERROR(INDEX(Productos!$C$2:$C$501,MATCH(D1266,Productos!$A$2:$A$501,0)),"Código no existe"))</f>
        <v/>
      </c>
      <c r="G1266" s="17" t="n"/>
      <c r="H1266" s="17">
        <f>IF(OR(F1266="",G1266=""),"",F1266*G1266)</f>
        <v/>
      </c>
      <c r="I1266" s="15" t="n"/>
    </row>
    <row r="1267">
      <c r="A1267" s="15" t="n"/>
      <c r="D1267" s="16" t="n"/>
      <c r="E1267">
        <f>IF(D1267="","",IFERROR(INDEX(Productos!$C$2:$C$501,MATCH(D1267,Productos!$A$2:$A$501,0)),"Código no existe"))</f>
        <v/>
      </c>
      <c r="G1267" s="17" t="n"/>
      <c r="H1267" s="17">
        <f>IF(OR(F1267="",G1267=""),"",F1267*G1267)</f>
        <v/>
      </c>
      <c r="I1267" s="15" t="n"/>
    </row>
    <row r="1268">
      <c r="A1268" s="15" t="n"/>
      <c r="D1268" s="16" t="n"/>
      <c r="E1268">
        <f>IF(D1268="","",IFERROR(INDEX(Productos!$C$2:$C$501,MATCH(D1268,Productos!$A$2:$A$501,0)),"Código no existe"))</f>
        <v/>
      </c>
      <c r="G1268" s="17" t="n"/>
      <c r="H1268" s="17">
        <f>IF(OR(F1268="",G1268=""),"",F1268*G1268)</f>
        <v/>
      </c>
      <c r="I1268" s="15" t="n"/>
    </row>
    <row r="1269">
      <c r="A1269" s="15" t="n"/>
      <c r="D1269" s="16" t="n"/>
      <c r="E1269">
        <f>IF(D1269="","",IFERROR(INDEX(Productos!$C$2:$C$501,MATCH(D1269,Productos!$A$2:$A$501,0)),"Código no existe"))</f>
        <v/>
      </c>
      <c r="G1269" s="17" t="n"/>
      <c r="H1269" s="17">
        <f>IF(OR(F1269="",G1269=""),"",F1269*G1269)</f>
        <v/>
      </c>
      <c r="I1269" s="15" t="n"/>
    </row>
    <row r="1270">
      <c r="A1270" s="15" t="n"/>
      <c r="D1270" s="16" t="n"/>
      <c r="E1270">
        <f>IF(D1270="","",IFERROR(INDEX(Productos!$C$2:$C$501,MATCH(D1270,Productos!$A$2:$A$501,0)),"Código no existe"))</f>
        <v/>
      </c>
      <c r="G1270" s="17" t="n"/>
      <c r="H1270" s="17">
        <f>IF(OR(F1270="",G1270=""),"",F1270*G1270)</f>
        <v/>
      </c>
      <c r="I1270" s="15" t="n"/>
    </row>
    <row r="1271">
      <c r="A1271" s="15" t="n"/>
      <c r="D1271" s="16" t="n"/>
      <c r="E1271">
        <f>IF(D1271="","",IFERROR(INDEX(Productos!$C$2:$C$501,MATCH(D1271,Productos!$A$2:$A$501,0)),"Código no existe"))</f>
        <v/>
      </c>
      <c r="G1271" s="17" t="n"/>
      <c r="H1271" s="17">
        <f>IF(OR(F1271="",G1271=""),"",F1271*G1271)</f>
        <v/>
      </c>
      <c r="I1271" s="15" t="n"/>
    </row>
    <row r="1272">
      <c r="A1272" s="15" t="n"/>
      <c r="D1272" s="16" t="n"/>
      <c r="E1272">
        <f>IF(D1272="","",IFERROR(INDEX(Productos!$C$2:$C$501,MATCH(D1272,Productos!$A$2:$A$501,0)),"Código no existe"))</f>
        <v/>
      </c>
      <c r="G1272" s="17" t="n"/>
      <c r="H1272" s="17">
        <f>IF(OR(F1272="",G1272=""),"",F1272*G1272)</f>
        <v/>
      </c>
      <c r="I1272" s="15" t="n"/>
    </row>
    <row r="1273">
      <c r="A1273" s="15" t="n"/>
      <c r="D1273" s="16" t="n"/>
      <c r="E1273">
        <f>IF(D1273="","",IFERROR(INDEX(Productos!$C$2:$C$501,MATCH(D1273,Productos!$A$2:$A$501,0)),"Código no existe"))</f>
        <v/>
      </c>
      <c r="G1273" s="17" t="n"/>
      <c r="H1273" s="17">
        <f>IF(OR(F1273="",G1273=""),"",F1273*G1273)</f>
        <v/>
      </c>
      <c r="I1273" s="15" t="n"/>
    </row>
    <row r="1274">
      <c r="A1274" s="15" t="n"/>
      <c r="D1274" s="16" t="n"/>
      <c r="E1274">
        <f>IF(D1274="","",IFERROR(INDEX(Productos!$C$2:$C$501,MATCH(D1274,Productos!$A$2:$A$501,0)),"Código no existe"))</f>
        <v/>
      </c>
      <c r="G1274" s="17" t="n"/>
      <c r="H1274" s="17">
        <f>IF(OR(F1274="",G1274=""),"",F1274*G1274)</f>
        <v/>
      </c>
      <c r="I1274" s="15" t="n"/>
    </row>
    <row r="1275">
      <c r="A1275" s="15" t="n"/>
      <c r="D1275" s="16" t="n"/>
      <c r="E1275">
        <f>IF(D1275="","",IFERROR(INDEX(Productos!$C$2:$C$501,MATCH(D1275,Productos!$A$2:$A$501,0)),"Código no existe"))</f>
        <v/>
      </c>
      <c r="G1275" s="17" t="n"/>
      <c r="H1275" s="17">
        <f>IF(OR(F1275="",G1275=""),"",F1275*G1275)</f>
        <v/>
      </c>
      <c r="I1275" s="15" t="n"/>
    </row>
    <row r="1276">
      <c r="A1276" s="15" t="n"/>
      <c r="D1276" s="16" t="n"/>
      <c r="E1276">
        <f>IF(D1276="","",IFERROR(INDEX(Productos!$C$2:$C$501,MATCH(D1276,Productos!$A$2:$A$501,0)),"Código no existe"))</f>
        <v/>
      </c>
      <c r="G1276" s="17" t="n"/>
      <c r="H1276" s="17">
        <f>IF(OR(F1276="",G1276=""),"",F1276*G1276)</f>
        <v/>
      </c>
      <c r="I1276" s="15" t="n"/>
    </row>
    <row r="1277">
      <c r="A1277" s="15" t="n"/>
      <c r="D1277" s="16" t="n"/>
      <c r="E1277">
        <f>IF(D1277="","",IFERROR(INDEX(Productos!$C$2:$C$501,MATCH(D1277,Productos!$A$2:$A$501,0)),"Código no existe"))</f>
        <v/>
      </c>
      <c r="G1277" s="17" t="n"/>
      <c r="H1277" s="17">
        <f>IF(OR(F1277="",G1277=""),"",F1277*G1277)</f>
        <v/>
      </c>
      <c r="I1277" s="15" t="n"/>
    </row>
    <row r="1278">
      <c r="A1278" s="15" t="n"/>
      <c r="D1278" s="16" t="n"/>
      <c r="E1278">
        <f>IF(D1278="","",IFERROR(INDEX(Productos!$C$2:$C$501,MATCH(D1278,Productos!$A$2:$A$501,0)),"Código no existe"))</f>
        <v/>
      </c>
      <c r="G1278" s="17" t="n"/>
      <c r="H1278" s="17">
        <f>IF(OR(F1278="",G1278=""),"",F1278*G1278)</f>
        <v/>
      </c>
      <c r="I1278" s="15" t="n"/>
    </row>
    <row r="1279">
      <c r="A1279" s="15" t="n"/>
      <c r="D1279" s="16" t="n"/>
      <c r="E1279">
        <f>IF(D1279="","",IFERROR(INDEX(Productos!$C$2:$C$501,MATCH(D1279,Productos!$A$2:$A$501,0)),"Código no existe"))</f>
        <v/>
      </c>
      <c r="G1279" s="17" t="n"/>
      <c r="H1279" s="17">
        <f>IF(OR(F1279="",G1279=""),"",F1279*G1279)</f>
        <v/>
      </c>
      <c r="I1279" s="15" t="n"/>
    </row>
    <row r="1280">
      <c r="A1280" s="15" t="n"/>
      <c r="D1280" s="16" t="n"/>
      <c r="E1280">
        <f>IF(D1280="","",IFERROR(INDEX(Productos!$C$2:$C$501,MATCH(D1280,Productos!$A$2:$A$501,0)),"Código no existe"))</f>
        <v/>
      </c>
      <c r="G1280" s="17" t="n"/>
      <c r="H1280" s="17">
        <f>IF(OR(F1280="",G1280=""),"",F1280*G1280)</f>
        <v/>
      </c>
      <c r="I1280" s="15" t="n"/>
    </row>
    <row r="1281">
      <c r="A1281" s="15" t="n"/>
      <c r="D1281" s="16" t="n"/>
      <c r="E1281">
        <f>IF(D1281="","",IFERROR(INDEX(Productos!$C$2:$C$501,MATCH(D1281,Productos!$A$2:$A$501,0)),"Código no existe"))</f>
        <v/>
      </c>
      <c r="G1281" s="17" t="n"/>
      <c r="H1281" s="17">
        <f>IF(OR(F1281="",G1281=""),"",F1281*G1281)</f>
        <v/>
      </c>
      <c r="I1281" s="15" t="n"/>
    </row>
    <row r="1282">
      <c r="A1282" s="15" t="n"/>
      <c r="D1282" s="16" t="n"/>
      <c r="E1282">
        <f>IF(D1282="","",IFERROR(INDEX(Productos!$C$2:$C$501,MATCH(D1282,Productos!$A$2:$A$501,0)),"Código no existe"))</f>
        <v/>
      </c>
      <c r="G1282" s="17" t="n"/>
      <c r="H1282" s="17">
        <f>IF(OR(F1282="",G1282=""),"",F1282*G1282)</f>
        <v/>
      </c>
      <c r="I1282" s="15" t="n"/>
    </row>
    <row r="1283">
      <c r="A1283" s="15" t="n"/>
      <c r="D1283" s="16" t="n"/>
      <c r="E1283">
        <f>IF(D1283="","",IFERROR(INDEX(Productos!$C$2:$C$501,MATCH(D1283,Productos!$A$2:$A$501,0)),"Código no existe"))</f>
        <v/>
      </c>
      <c r="G1283" s="17" t="n"/>
      <c r="H1283" s="17">
        <f>IF(OR(F1283="",G1283=""),"",F1283*G1283)</f>
        <v/>
      </c>
      <c r="I1283" s="15" t="n"/>
    </row>
    <row r="1284">
      <c r="A1284" s="15" t="n"/>
      <c r="D1284" s="16" t="n"/>
      <c r="E1284">
        <f>IF(D1284="","",IFERROR(INDEX(Productos!$C$2:$C$501,MATCH(D1284,Productos!$A$2:$A$501,0)),"Código no existe"))</f>
        <v/>
      </c>
      <c r="G1284" s="17" t="n"/>
      <c r="H1284" s="17">
        <f>IF(OR(F1284="",G1284=""),"",F1284*G1284)</f>
        <v/>
      </c>
      <c r="I1284" s="15" t="n"/>
    </row>
    <row r="1285">
      <c r="A1285" s="15" t="n"/>
      <c r="D1285" s="16" t="n"/>
      <c r="E1285">
        <f>IF(D1285="","",IFERROR(INDEX(Productos!$C$2:$C$501,MATCH(D1285,Productos!$A$2:$A$501,0)),"Código no existe"))</f>
        <v/>
      </c>
      <c r="G1285" s="17" t="n"/>
      <c r="H1285" s="17">
        <f>IF(OR(F1285="",G1285=""),"",F1285*G1285)</f>
        <v/>
      </c>
      <c r="I1285" s="15" t="n"/>
    </row>
    <row r="1286">
      <c r="A1286" s="15" t="n"/>
      <c r="D1286" s="16" t="n"/>
      <c r="E1286">
        <f>IF(D1286="","",IFERROR(INDEX(Productos!$C$2:$C$501,MATCH(D1286,Productos!$A$2:$A$501,0)),"Código no existe"))</f>
        <v/>
      </c>
      <c r="G1286" s="17" t="n"/>
      <c r="H1286" s="17">
        <f>IF(OR(F1286="",G1286=""),"",F1286*G1286)</f>
        <v/>
      </c>
      <c r="I1286" s="15" t="n"/>
    </row>
    <row r="1287">
      <c r="A1287" s="15" t="n"/>
      <c r="D1287" s="16" t="n"/>
      <c r="E1287">
        <f>IF(D1287="","",IFERROR(INDEX(Productos!$C$2:$C$501,MATCH(D1287,Productos!$A$2:$A$501,0)),"Código no existe"))</f>
        <v/>
      </c>
      <c r="G1287" s="17" t="n"/>
      <c r="H1287" s="17">
        <f>IF(OR(F1287="",G1287=""),"",F1287*G1287)</f>
        <v/>
      </c>
      <c r="I1287" s="15" t="n"/>
    </row>
    <row r="1288">
      <c r="A1288" s="15" t="n"/>
      <c r="D1288" s="16" t="n"/>
      <c r="E1288">
        <f>IF(D1288="","",IFERROR(INDEX(Productos!$C$2:$C$501,MATCH(D1288,Productos!$A$2:$A$501,0)),"Código no existe"))</f>
        <v/>
      </c>
      <c r="G1288" s="17" t="n"/>
      <c r="H1288" s="17">
        <f>IF(OR(F1288="",G1288=""),"",F1288*G1288)</f>
        <v/>
      </c>
      <c r="I1288" s="15" t="n"/>
    </row>
    <row r="1289">
      <c r="A1289" s="15" t="n"/>
      <c r="D1289" s="16" t="n"/>
      <c r="E1289">
        <f>IF(D1289="","",IFERROR(INDEX(Productos!$C$2:$C$501,MATCH(D1289,Productos!$A$2:$A$501,0)),"Código no existe"))</f>
        <v/>
      </c>
      <c r="G1289" s="17" t="n"/>
      <c r="H1289" s="17">
        <f>IF(OR(F1289="",G1289=""),"",F1289*G1289)</f>
        <v/>
      </c>
      <c r="I1289" s="15" t="n"/>
    </row>
    <row r="1290">
      <c r="A1290" s="15" t="n"/>
      <c r="D1290" s="16" t="n"/>
      <c r="E1290">
        <f>IF(D1290="","",IFERROR(INDEX(Productos!$C$2:$C$501,MATCH(D1290,Productos!$A$2:$A$501,0)),"Código no existe"))</f>
        <v/>
      </c>
      <c r="G1290" s="17" t="n"/>
      <c r="H1290" s="17">
        <f>IF(OR(F1290="",G1290=""),"",F1290*G1290)</f>
        <v/>
      </c>
      <c r="I1290" s="15" t="n"/>
    </row>
    <row r="1291">
      <c r="A1291" s="15" t="n"/>
      <c r="D1291" s="16" t="n"/>
      <c r="E1291">
        <f>IF(D1291="","",IFERROR(INDEX(Productos!$C$2:$C$501,MATCH(D1291,Productos!$A$2:$A$501,0)),"Código no existe"))</f>
        <v/>
      </c>
      <c r="G1291" s="17" t="n"/>
      <c r="H1291" s="17">
        <f>IF(OR(F1291="",G1291=""),"",F1291*G1291)</f>
        <v/>
      </c>
      <c r="I1291" s="15" t="n"/>
    </row>
    <row r="1292">
      <c r="A1292" s="15" t="n"/>
      <c r="D1292" s="16" t="n"/>
      <c r="E1292">
        <f>IF(D1292="","",IFERROR(INDEX(Productos!$C$2:$C$501,MATCH(D1292,Productos!$A$2:$A$501,0)),"Código no existe"))</f>
        <v/>
      </c>
      <c r="G1292" s="17" t="n"/>
      <c r="H1292" s="17">
        <f>IF(OR(F1292="",G1292=""),"",F1292*G1292)</f>
        <v/>
      </c>
      <c r="I1292" s="15" t="n"/>
    </row>
    <row r="1293">
      <c r="A1293" s="15" t="n"/>
      <c r="D1293" s="16" t="n"/>
      <c r="E1293">
        <f>IF(D1293="","",IFERROR(INDEX(Productos!$C$2:$C$501,MATCH(D1293,Productos!$A$2:$A$501,0)),"Código no existe"))</f>
        <v/>
      </c>
      <c r="G1293" s="17" t="n"/>
      <c r="H1293" s="17">
        <f>IF(OR(F1293="",G1293=""),"",F1293*G1293)</f>
        <v/>
      </c>
      <c r="I1293" s="15" t="n"/>
    </row>
    <row r="1294">
      <c r="A1294" s="15" t="n"/>
      <c r="D1294" s="16" t="n"/>
      <c r="E1294">
        <f>IF(D1294="","",IFERROR(INDEX(Productos!$C$2:$C$501,MATCH(D1294,Productos!$A$2:$A$501,0)),"Código no existe"))</f>
        <v/>
      </c>
      <c r="G1294" s="17" t="n"/>
      <c r="H1294" s="17">
        <f>IF(OR(F1294="",G1294=""),"",F1294*G1294)</f>
        <v/>
      </c>
      <c r="I1294" s="15" t="n"/>
    </row>
    <row r="1295">
      <c r="A1295" s="15" t="n"/>
      <c r="D1295" s="16" t="n"/>
      <c r="E1295">
        <f>IF(D1295="","",IFERROR(INDEX(Productos!$C$2:$C$501,MATCH(D1295,Productos!$A$2:$A$501,0)),"Código no existe"))</f>
        <v/>
      </c>
      <c r="G1295" s="17" t="n"/>
      <c r="H1295" s="17">
        <f>IF(OR(F1295="",G1295=""),"",F1295*G1295)</f>
        <v/>
      </c>
      <c r="I1295" s="15" t="n"/>
    </row>
    <row r="1296">
      <c r="A1296" s="15" t="n"/>
      <c r="D1296" s="16" t="n"/>
      <c r="E1296">
        <f>IF(D1296="","",IFERROR(INDEX(Productos!$C$2:$C$501,MATCH(D1296,Productos!$A$2:$A$501,0)),"Código no existe"))</f>
        <v/>
      </c>
      <c r="G1296" s="17" t="n"/>
      <c r="H1296" s="17">
        <f>IF(OR(F1296="",G1296=""),"",F1296*G1296)</f>
        <v/>
      </c>
      <c r="I1296" s="15" t="n"/>
    </row>
    <row r="1297">
      <c r="A1297" s="15" t="n"/>
      <c r="D1297" s="16" t="n"/>
      <c r="E1297">
        <f>IF(D1297="","",IFERROR(INDEX(Productos!$C$2:$C$501,MATCH(D1297,Productos!$A$2:$A$501,0)),"Código no existe"))</f>
        <v/>
      </c>
      <c r="G1297" s="17" t="n"/>
      <c r="H1297" s="17">
        <f>IF(OR(F1297="",G1297=""),"",F1297*G1297)</f>
        <v/>
      </c>
      <c r="I1297" s="15" t="n"/>
    </row>
    <row r="1298">
      <c r="A1298" s="15" t="n"/>
      <c r="D1298" s="16" t="n"/>
      <c r="E1298">
        <f>IF(D1298="","",IFERROR(INDEX(Productos!$C$2:$C$501,MATCH(D1298,Productos!$A$2:$A$501,0)),"Código no existe"))</f>
        <v/>
      </c>
      <c r="G1298" s="17" t="n"/>
      <c r="H1298" s="17">
        <f>IF(OR(F1298="",G1298=""),"",F1298*G1298)</f>
        <v/>
      </c>
      <c r="I1298" s="15" t="n"/>
    </row>
    <row r="1299">
      <c r="A1299" s="15" t="n"/>
      <c r="D1299" s="16" t="n"/>
      <c r="E1299">
        <f>IF(D1299="","",IFERROR(INDEX(Productos!$C$2:$C$501,MATCH(D1299,Productos!$A$2:$A$501,0)),"Código no existe"))</f>
        <v/>
      </c>
      <c r="G1299" s="17" t="n"/>
      <c r="H1299" s="17">
        <f>IF(OR(F1299="",G1299=""),"",F1299*G1299)</f>
        <v/>
      </c>
      <c r="I1299" s="15" t="n"/>
    </row>
    <row r="1300">
      <c r="A1300" s="15" t="n"/>
      <c r="D1300" s="16" t="n"/>
      <c r="E1300">
        <f>IF(D1300="","",IFERROR(INDEX(Productos!$C$2:$C$501,MATCH(D1300,Productos!$A$2:$A$501,0)),"Código no existe"))</f>
        <v/>
      </c>
      <c r="G1300" s="17" t="n"/>
      <c r="H1300" s="17">
        <f>IF(OR(F1300="",G1300=""),"",F1300*G1300)</f>
        <v/>
      </c>
      <c r="I1300" s="15" t="n"/>
    </row>
    <row r="1301">
      <c r="A1301" s="15" t="n"/>
      <c r="D1301" s="16" t="n"/>
      <c r="E1301">
        <f>IF(D1301="","",IFERROR(INDEX(Productos!$C$2:$C$501,MATCH(D1301,Productos!$A$2:$A$501,0)),"Código no existe"))</f>
        <v/>
      </c>
      <c r="G1301" s="17" t="n"/>
      <c r="H1301" s="17">
        <f>IF(OR(F1301="",G1301=""),"",F1301*G1301)</f>
        <v/>
      </c>
      <c r="I1301" s="15" t="n"/>
    </row>
    <row r="1302">
      <c r="A1302" s="15" t="n"/>
      <c r="D1302" s="16" t="n"/>
      <c r="E1302">
        <f>IF(D1302="","",IFERROR(INDEX(Productos!$C$2:$C$501,MATCH(D1302,Productos!$A$2:$A$501,0)),"Código no existe"))</f>
        <v/>
      </c>
      <c r="G1302" s="17" t="n"/>
      <c r="H1302" s="17">
        <f>IF(OR(F1302="",G1302=""),"",F1302*G1302)</f>
        <v/>
      </c>
      <c r="I1302" s="15" t="n"/>
    </row>
    <row r="1303">
      <c r="A1303" s="15" t="n"/>
      <c r="D1303" s="16" t="n"/>
      <c r="E1303">
        <f>IF(D1303="","",IFERROR(INDEX(Productos!$C$2:$C$501,MATCH(D1303,Productos!$A$2:$A$501,0)),"Código no existe"))</f>
        <v/>
      </c>
      <c r="G1303" s="17" t="n"/>
      <c r="H1303" s="17">
        <f>IF(OR(F1303="",G1303=""),"",F1303*G1303)</f>
        <v/>
      </c>
      <c r="I1303" s="15" t="n"/>
    </row>
    <row r="1304">
      <c r="A1304" s="15" t="n"/>
      <c r="D1304" s="16" t="n"/>
      <c r="E1304">
        <f>IF(D1304="","",IFERROR(INDEX(Productos!$C$2:$C$501,MATCH(D1304,Productos!$A$2:$A$501,0)),"Código no existe"))</f>
        <v/>
      </c>
      <c r="G1304" s="17" t="n"/>
      <c r="H1304" s="17">
        <f>IF(OR(F1304="",G1304=""),"",F1304*G1304)</f>
        <v/>
      </c>
      <c r="I1304" s="15" t="n"/>
    </row>
    <row r="1305">
      <c r="A1305" s="15" t="n"/>
      <c r="D1305" s="16" t="n"/>
      <c r="E1305">
        <f>IF(D1305="","",IFERROR(INDEX(Productos!$C$2:$C$501,MATCH(D1305,Productos!$A$2:$A$501,0)),"Código no existe"))</f>
        <v/>
      </c>
      <c r="G1305" s="17" t="n"/>
      <c r="H1305" s="17">
        <f>IF(OR(F1305="",G1305=""),"",F1305*G1305)</f>
        <v/>
      </c>
      <c r="I1305" s="15" t="n"/>
    </row>
    <row r="1306">
      <c r="A1306" s="15" t="n"/>
      <c r="D1306" s="16" t="n"/>
      <c r="E1306">
        <f>IF(D1306="","",IFERROR(INDEX(Productos!$C$2:$C$501,MATCH(D1306,Productos!$A$2:$A$501,0)),"Código no existe"))</f>
        <v/>
      </c>
      <c r="G1306" s="17" t="n"/>
      <c r="H1306" s="17">
        <f>IF(OR(F1306="",G1306=""),"",F1306*G1306)</f>
        <v/>
      </c>
      <c r="I1306" s="15" t="n"/>
    </row>
    <row r="1307">
      <c r="A1307" s="15" t="n"/>
      <c r="D1307" s="16" t="n"/>
      <c r="E1307">
        <f>IF(D1307="","",IFERROR(INDEX(Productos!$C$2:$C$501,MATCH(D1307,Productos!$A$2:$A$501,0)),"Código no existe"))</f>
        <v/>
      </c>
      <c r="G1307" s="17" t="n"/>
      <c r="H1307" s="17">
        <f>IF(OR(F1307="",G1307=""),"",F1307*G1307)</f>
        <v/>
      </c>
      <c r="I1307" s="15" t="n"/>
    </row>
    <row r="1308">
      <c r="A1308" s="15" t="n"/>
      <c r="D1308" s="16" t="n"/>
      <c r="E1308">
        <f>IF(D1308="","",IFERROR(INDEX(Productos!$C$2:$C$501,MATCH(D1308,Productos!$A$2:$A$501,0)),"Código no existe"))</f>
        <v/>
      </c>
      <c r="G1308" s="17" t="n"/>
      <c r="H1308" s="17">
        <f>IF(OR(F1308="",G1308=""),"",F1308*G1308)</f>
        <v/>
      </c>
      <c r="I1308" s="15" t="n"/>
    </row>
    <row r="1309">
      <c r="A1309" s="15" t="n"/>
      <c r="D1309" s="16" t="n"/>
      <c r="E1309">
        <f>IF(D1309="","",IFERROR(INDEX(Productos!$C$2:$C$501,MATCH(D1309,Productos!$A$2:$A$501,0)),"Código no existe"))</f>
        <v/>
      </c>
      <c r="G1309" s="17" t="n"/>
      <c r="H1309" s="17">
        <f>IF(OR(F1309="",G1309=""),"",F1309*G1309)</f>
        <v/>
      </c>
      <c r="I1309" s="15" t="n"/>
    </row>
    <row r="1310">
      <c r="A1310" s="15" t="n"/>
      <c r="D1310" s="16" t="n"/>
      <c r="E1310">
        <f>IF(D1310="","",IFERROR(INDEX(Productos!$C$2:$C$501,MATCH(D1310,Productos!$A$2:$A$501,0)),"Código no existe"))</f>
        <v/>
      </c>
      <c r="G1310" s="17" t="n"/>
      <c r="H1310" s="17">
        <f>IF(OR(F1310="",G1310=""),"",F1310*G1310)</f>
        <v/>
      </c>
      <c r="I1310" s="15" t="n"/>
    </row>
    <row r="1311">
      <c r="A1311" s="15" t="n"/>
      <c r="D1311" s="16" t="n"/>
      <c r="E1311">
        <f>IF(D1311="","",IFERROR(INDEX(Productos!$C$2:$C$501,MATCH(D1311,Productos!$A$2:$A$501,0)),"Código no existe"))</f>
        <v/>
      </c>
      <c r="G1311" s="17" t="n"/>
      <c r="H1311" s="17">
        <f>IF(OR(F1311="",G1311=""),"",F1311*G1311)</f>
        <v/>
      </c>
      <c r="I1311" s="15" t="n"/>
    </row>
    <row r="1312">
      <c r="A1312" s="15" t="n"/>
      <c r="D1312" s="16" t="n"/>
      <c r="E1312">
        <f>IF(D1312="","",IFERROR(INDEX(Productos!$C$2:$C$501,MATCH(D1312,Productos!$A$2:$A$501,0)),"Código no existe"))</f>
        <v/>
      </c>
      <c r="G1312" s="17" t="n"/>
      <c r="H1312" s="17">
        <f>IF(OR(F1312="",G1312=""),"",F1312*G1312)</f>
        <v/>
      </c>
      <c r="I1312" s="15" t="n"/>
    </row>
    <row r="1313">
      <c r="A1313" s="15" t="n"/>
      <c r="D1313" s="16" t="n"/>
      <c r="E1313">
        <f>IF(D1313="","",IFERROR(INDEX(Productos!$C$2:$C$501,MATCH(D1313,Productos!$A$2:$A$501,0)),"Código no existe"))</f>
        <v/>
      </c>
      <c r="G1313" s="17" t="n"/>
      <c r="H1313" s="17">
        <f>IF(OR(F1313="",G1313=""),"",F1313*G1313)</f>
        <v/>
      </c>
      <c r="I1313" s="15" t="n"/>
    </row>
    <row r="1314">
      <c r="A1314" s="15" t="n"/>
      <c r="D1314" s="16" t="n"/>
      <c r="E1314">
        <f>IF(D1314="","",IFERROR(INDEX(Productos!$C$2:$C$501,MATCH(D1314,Productos!$A$2:$A$501,0)),"Código no existe"))</f>
        <v/>
      </c>
      <c r="G1314" s="17" t="n"/>
      <c r="H1314" s="17">
        <f>IF(OR(F1314="",G1314=""),"",F1314*G1314)</f>
        <v/>
      </c>
      <c r="I1314" s="15" t="n"/>
    </row>
    <row r="1315">
      <c r="A1315" s="15" t="n"/>
      <c r="D1315" s="16" t="n"/>
      <c r="E1315">
        <f>IF(D1315="","",IFERROR(INDEX(Productos!$C$2:$C$501,MATCH(D1315,Productos!$A$2:$A$501,0)),"Código no existe"))</f>
        <v/>
      </c>
      <c r="G1315" s="17" t="n"/>
      <c r="H1315" s="17">
        <f>IF(OR(F1315="",G1315=""),"",F1315*G1315)</f>
        <v/>
      </c>
      <c r="I1315" s="15" t="n"/>
    </row>
    <row r="1316">
      <c r="A1316" s="15" t="n"/>
      <c r="D1316" s="16" t="n"/>
      <c r="E1316">
        <f>IF(D1316="","",IFERROR(INDEX(Productos!$C$2:$C$501,MATCH(D1316,Productos!$A$2:$A$501,0)),"Código no existe"))</f>
        <v/>
      </c>
      <c r="G1316" s="17" t="n"/>
      <c r="H1316" s="17">
        <f>IF(OR(F1316="",G1316=""),"",F1316*G1316)</f>
        <v/>
      </c>
      <c r="I1316" s="15" t="n"/>
    </row>
    <row r="1317">
      <c r="A1317" s="15" t="n"/>
      <c r="D1317" s="16" t="n"/>
      <c r="E1317">
        <f>IF(D1317="","",IFERROR(INDEX(Productos!$C$2:$C$501,MATCH(D1317,Productos!$A$2:$A$501,0)),"Código no existe"))</f>
        <v/>
      </c>
      <c r="G1317" s="17" t="n"/>
      <c r="H1317" s="17">
        <f>IF(OR(F1317="",G1317=""),"",F1317*G1317)</f>
        <v/>
      </c>
      <c r="I1317" s="15" t="n"/>
    </row>
    <row r="1318">
      <c r="A1318" s="15" t="n"/>
      <c r="D1318" s="16" t="n"/>
      <c r="E1318">
        <f>IF(D1318="","",IFERROR(INDEX(Productos!$C$2:$C$501,MATCH(D1318,Productos!$A$2:$A$501,0)),"Código no existe"))</f>
        <v/>
      </c>
      <c r="G1318" s="17" t="n"/>
      <c r="H1318" s="17">
        <f>IF(OR(F1318="",G1318=""),"",F1318*G1318)</f>
        <v/>
      </c>
      <c r="I1318" s="15" t="n"/>
    </row>
    <row r="1319">
      <c r="A1319" s="15" t="n"/>
      <c r="D1319" s="16" t="n"/>
      <c r="E1319">
        <f>IF(D1319="","",IFERROR(INDEX(Productos!$C$2:$C$501,MATCH(D1319,Productos!$A$2:$A$501,0)),"Código no existe"))</f>
        <v/>
      </c>
      <c r="G1319" s="17" t="n"/>
      <c r="H1319" s="17">
        <f>IF(OR(F1319="",G1319=""),"",F1319*G1319)</f>
        <v/>
      </c>
      <c r="I1319" s="15" t="n"/>
    </row>
    <row r="1320">
      <c r="A1320" s="15" t="n"/>
      <c r="D1320" s="16" t="n"/>
      <c r="E1320">
        <f>IF(D1320="","",IFERROR(INDEX(Productos!$C$2:$C$501,MATCH(D1320,Productos!$A$2:$A$501,0)),"Código no existe"))</f>
        <v/>
      </c>
      <c r="G1320" s="17" t="n"/>
      <c r="H1320" s="17">
        <f>IF(OR(F1320="",G1320=""),"",F1320*G1320)</f>
        <v/>
      </c>
      <c r="I1320" s="15" t="n"/>
    </row>
    <row r="1321">
      <c r="A1321" s="15" t="n"/>
      <c r="D1321" s="16" t="n"/>
      <c r="E1321">
        <f>IF(D1321="","",IFERROR(INDEX(Productos!$C$2:$C$501,MATCH(D1321,Productos!$A$2:$A$501,0)),"Código no existe"))</f>
        <v/>
      </c>
      <c r="G1321" s="17" t="n"/>
      <c r="H1321" s="17">
        <f>IF(OR(F1321="",G1321=""),"",F1321*G1321)</f>
        <v/>
      </c>
      <c r="I1321" s="15" t="n"/>
    </row>
    <row r="1322">
      <c r="A1322" s="15" t="n"/>
      <c r="D1322" s="16" t="n"/>
      <c r="E1322">
        <f>IF(D1322="","",IFERROR(INDEX(Productos!$C$2:$C$501,MATCH(D1322,Productos!$A$2:$A$501,0)),"Código no existe"))</f>
        <v/>
      </c>
      <c r="G1322" s="17" t="n"/>
      <c r="H1322" s="17">
        <f>IF(OR(F1322="",G1322=""),"",F1322*G1322)</f>
        <v/>
      </c>
      <c r="I1322" s="15" t="n"/>
    </row>
    <row r="1323">
      <c r="A1323" s="15" t="n"/>
      <c r="D1323" s="16" t="n"/>
      <c r="E1323">
        <f>IF(D1323="","",IFERROR(INDEX(Productos!$C$2:$C$501,MATCH(D1323,Productos!$A$2:$A$501,0)),"Código no existe"))</f>
        <v/>
      </c>
      <c r="G1323" s="17" t="n"/>
      <c r="H1323" s="17">
        <f>IF(OR(F1323="",G1323=""),"",F1323*G1323)</f>
        <v/>
      </c>
      <c r="I1323" s="15" t="n"/>
    </row>
    <row r="1324">
      <c r="A1324" s="15" t="n"/>
      <c r="D1324" s="16" t="n"/>
      <c r="E1324">
        <f>IF(D1324="","",IFERROR(INDEX(Productos!$C$2:$C$501,MATCH(D1324,Productos!$A$2:$A$501,0)),"Código no existe"))</f>
        <v/>
      </c>
      <c r="G1324" s="17" t="n"/>
      <c r="H1324" s="17">
        <f>IF(OR(F1324="",G1324=""),"",F1324*G1324)</f>
        <v/>
      </c>
      <c r="I1324" s="15" t="n"/>
    </row>
    <row r="1325">
      <c r="A1325" s="15" t="n"/>
      <c r="D1325" s="16" t="n"/>
      <c r="E1325">
        <f>IF(D1325="","",IFERROR(INDEX(Productos!$C$2:$C$501,MATCH(D1325,Productos!$A$2:$A$501,0)),"Código no existe"))</f>
        <v/>
      </c>
      <c r="G1325" s="17" t="n"/>
      <c r="H1325" s="17">
        <f>IF(OR(F1325="",G1325=""),"",F1325*G1325)</f>
        <v/>
      </c>
      <c r="I1325" s="15" t="n"/>
    </row>
    <row r="1326">
      <c r="A1326" s="15" t="n"/>
      <c r="D1326" s="16" t="n"/>
      <c r="E1326">
        <f>IF(D1326="","",IFERROR(INDEX(Productos!$C$2:$C$501,MATCH(D1326,Productos!$A$2:$A$501,0)),"Código no existe"))</f>
        <v/>
      </c>
      <c r="G1326" s="17" t="n"/>
      <c r="H1326" s="17">
        <f>IF(OR(F1326="",G1326=""),"",F1326*G1326)</f>
        <v/>
      </c>
      <c r="I1326" s="15" t="n"/>
    </row>
    <row r="1327">
      <c r="A1327" s="15" t="n"/>
      <c r="D1327" s="16" t="n"/>
      <c r="E1327">
        <f>IF(D1327="","",IFERROR(INDEX(Productos!$C$2:$C$501,MATCH(D1327,Productos!$A$2:$A$501,0)),"Código no existe"))</f>
        <v/>
      </c>
      <c r="G1327" s="17" t="n"/>
      <c r="H1327" s="17">
        <f>IF(OR(F1327="",G1327=""),"",F1327*G1327)</f>
        <v/>
      </c>
      <c r="I1327" s="15" t="n"/>
    </row>
    <row r="1328">
      <c r="A1328" s="15" t="n"/>
      <c r="D1328" s="16" t="n"/>
      <c r="E1328">
        <f>IF(D1328="","",IFERROR(INDEX(Productos!$C$2:$C$501,MATCH(D1328,Productos!$A$2:$A$501,0)),"Código no existe"))</f>
        <v/>
      </c>
      <c r="G1328" s="17" t="n"/>
      <c r="H1328" s="17">
        <f>IF(OR(F1328="",G1328=""),"",F1328*G1328)</f>
        <v/>
      </c>
      <c r="I1328" s="15" t="n"/>
    </row>
    <row r="1329">
      <c r="A1329" s="15" t="n"/>
      <c r="D1329" s="16" t="n"/>
      <c r="E1329">
        <f>IF(D1329="","",IFERROR(INDEX(Productos!$C$2:$C$501,MATCH(D1329,Productos!$A$2:$A$501,0)),"Código no existe"))</f>
        <v/>
      </c>
      <c r="G1329" s="17" t="n"/>
      <c r="H1329" s="17">
        <f>IF(OR(F1329="",G1329=""),"",F1329*G1329)</f>
        <v/>
      </c>
      <c r="I1329" s="15" t="n"/>
    </row>
    <row r="1330">
      <c r="A1330" s="15" t="n"/>
      <c r="D1330" s="16" t="n"/>
      <c r="E1330">
        <f>IF(D1330="","",IFERROR(INDEX(Productos!$C$2:$C$501,MATCH(D1330,Productos!$A$2:$A$501,0)),"Código no existe"))</f>
        <v/>
      </c>
      <c r="G1330" s="17" t="n"/>
      <c r="H1330" s="17">
        <f>IF(OR(F1330="",G1330=""),"",F1330*G1330)</f>
        <v/>
      </c>
      <c r="I1330" s="15" t="n"/>
    </row>
    <row r="1331">
      <c r="A1331" s="15" t="n"/>
      <c r="D1331" s="16" t="n"/>
      <c r="E1331">
        <f>IF(D1331="","",IFERROR(INDEX(Productos!$C$2:$C$501,MATCH(D1331,Productos!$A$2:$A$501,0)),"Código no existe"))</f>
        <v/>
      </c>
      <c r="G1331" s="17" t="n"/>
      <c r="H1331" s="17">
        <f>IF(OR(F1331="",G1331=""),"",F1331*G1331)</f>
        <v/>
      </c>
      <c r="I1331" s="15" t="n"/>
    </row>
    <row r="1332">
      <c r="A1332" s="15" t="n"/>
      <c r="D1332" s="16" t="n"/>
      <c r="E1332">
        <f>IF(D1332="","",IFERROR(INDEX(Productos!$C$2:$C$501,MATCH(D1332,Productos!$A$2:$A$501,0)),"Código no existe"))</f>
        <v/>
      </c>
      <c r="G1332" s="17" t="n"/>
      <c r="H1332" s="17">
        <f>IF(OR(F1332="",G1332=""),"",F1332*G1332)</f>
        <v/>
      </c>
      <c r="I1332" s="15" t="n"/>
    </row>
    <row r="1333">
      <c r="A1333" s="15" t="n"/>
      <c r="D1333" s="16" t="n"/>
      <c r="E1333">
        <f>IF(D1333="","",IFERROR(INDEX(Productos!$C$2:$C$501,MATCH(D1333,Productos!$A$2:$A$501,0)),"Código no existe"))</f>
        <v/>
      </c>
      <c r="G1333" s="17" t="n"/>
      <c r="H1333" s="17">
        <f>IF(OR(F1333="",G1333=""),"",F1333*G1333)</f>
        <v/>
      </c>
      <c r="I1333" s="15" t="n"/>
    </row>
    <row r="1334">
      <c r="A1334" s="15" t="n"/>
      <c r="D1334" s="16" t="n"/>
      <c r="E1334">
        <f>IF(D1334="","",IFERROR(INDEX(Productos!$C$2:$C$501,MATCH(D1334,Productos!$A$2:$A$501,0)),"Código no existe"))</f>
        <v/>
      </c>
      <c r="G1334" s="17" t="n"/>
      <c r="H1334" s="17">
        <f>IF(OR(F1334="",G1334=""),"",F1334*G1334)</f>
        <v/>
      </c>
      <c r="I1334" s="15" t="n"/>
    </row>
    <row r="1335">
      <c r="A1335" s="15" t="n"/>
      <c r="D1335" s="16" t="n"/>
      <c r="E1335">
        <f>IF(D1335="","",IFERROR(INDEX(Productos!$C$2:$C$501,MATCH(D1335,Productos!$A$2:$A$501,0)),"Código no existe"))</f>
        <v/>
      </c>
      <c r="G1335" s="17" t="n"/>
      <c r="H1335" s="17">
        <f>IF(OR(F1335="",G1335=""),"",F1335*G1335)</f>
        <v/>
      </c>
      <c r="I1335" s="15" t="n"/>
    </row>
    <row r="1336">
      <c r="A1336" s="15" t="n"/>
      <c r="D1336" s="16" t="n"/>
      <c r="E1336">
        <f>IF(D1336="","",IFERROR(INDEX(Productos!$C$2:$C$501,MATCH(D1336,Productos!$A$2:$A$501,0)),"Código no existe"))</f>
        <v/>
      </c>
      <c r="G1336" s="17" t="n"/>
      <c r="H1336" s="17">
        <f>IF(OR(F1336="",G1336=""),"",F1336*G1336)</f>
        <v/>
      </c>
      <c r="I1336" s="15" t="n"/>
    </row>
    <row r="1337">
      <c r="A1337" s="15" t="n"/>
      <c r="D1337" s="16" t="n"/>
      <c r="E1337">
        <f>IF(D1337="","",IFERROR(INDEX(Productos!$C$2:$C$501,MATCH(D1337,Productos!$A$2:$A$501,0)),"Código no existe"))</f>
        <v/>
      </c>
      <c r="G1337" s="17" t="n"/>
      <c r="H1337" s="17">
        <f>IF(OR(F1337="",G1337=""),"",F1337*G1337)</f>
        <v/>
      </c>
      <c r="I1337" s="15" t="n"/>
    </row>
    <row r="1338">
      <c r="A1338" s="15" t="n"/>
      <c r="D1338" s="16" t="n"/>
      <c r="E1338">
        <f>IF(D1338="","",IFERROR(INDEX(Productos!$C$2:$C$501,MATCH(D1338,Productos!$A$2:$A$501,0)),"Código no existe"))</f>
        <v/>
      </c>
      <c r="G1338" s="17" t="n"/>
      <c r="H1338" s="17">
        <f>IF(OR(F1338="",G1338=""),"",F1338*G1338)</f>
        <v/>
      </c>
      <c r="I1338" s="15" t="n"/>
    </row>
    <row r="1339">
      <c r="A1339" s="15" t="n"/>
      <c r="D1339" s="16" t="n"/>
      <c r="E1339">
        <f>IF(D1339="","",IFERROR(INDEX(Productos!$C$2:$C$501,MATCH(D1339,Productos!$A$2:$A$501,0)),"Código no existe"))</f>
        <v/>
      </c>
      <c r="G1339" s="17" t="n"/>
      <c r="H1339" s="17">
        <f>IF(OR(F1339="",G1339=""),"",F1339*G1339)</f>
        <v/>
      </c>
      <c r="I1339" s="15" t="n"/>
    </row>
    <row r="1340">
      <c r="A1340" s="15" t="n"/>
      <c r="D1340" s="16" t="n"/>
      <c r="E1340">
        <f>IF(D1340="","",IFERROR(INDEX(Productos!$C$2:$C$501,MATCH(D1340,Productos!$A$2:$A$501,0)),"Código no existe"))</f>
        <v/>
      </c>
      <c r="G1340" s="17" t="n"/>
      <c r="H1340" s="17">
        <f>IF(OR(F1340="",G1340=""),"",F1340*G1340)</f>
        <v/>
      </c>
      <c r="I1340" s="15" t="n"/>
    </row>
    <row r="1341">
      <c r="A1341" s="15" t="n"/>
      <c r="D1341" s="16" t="n"/>
      <c r="E1341">
        <f>IF(D1341="","",IFERROR(INDEX(Productos!$C$2:$C$501,MATCH(D1341,Productos!$A$2:$A$501,0)),"Código no existe"))</f>
        <v/>
      </c>
      <c r="G1341" s="17" t="n"/>
      <c r="H1341" s="17">
        <f>IF(OR(F1341="",G1341=""),"",F1341*G1341)</f>
        <v/>
      </c>
      <c r="I1341" s="15" t="n"/>
    </row>
    <row r="1342">
      <c r="A1342" s="15" t="n"/>
      <c r="D1342" s="16" t="n"/>
      <c r="E1342">
        <f>IF(D1342="","",IFERROR(INDEX(Productos!$C$2:$C$501,MATCH(D1342,Productos!$A$2:$A$501,0)),"Código no existe"))</f>
        <v/>
      </c>
      <c r="G1342" s="17" t="n"/>
      <c r="H1342" s="17">
        <f>IF(OR(F1342="",G1342=""),"",F1342*G1342)</f>
        <v/>
      </c>
      <c r="I1342" s="15" t="n"/>
    </row>
    <row r="1343">
      <c r="A1343" s="15" t="n"/>
      <c r="D1343" s="16" t="n"/>
      <c r="E1343">
        <f>IF(D1343="","",IFERROR(INDEX(Productos!$C$2:$C$501,MATCH(D1343,Productos!$A$2:$A$501,0)),"Código no existe"))</f>
        <v/>
      </c>
      <c r="G1343" s="17" t="n"/>
      <c r="H1343" s="17">
        <f>IF(OR(F1343="",G1343=""),"",F1343*G1343)</f>
        <v/>
      </c>
      <c r="I1343" s="15" t="n"/>
    </row>
    <row r="1344">
      <c r="A1344" s="15" t="n"/>
      <c r="D1344" s="16" t="n"/>
      <c r="E1344">
        <f>IF(D1344="","",IFERROR(INDEX(Productos!$C$2:$C$501,MATCH(D1344,Productos!$A$2:$A$501,0)),"Código no existe"))</f>
        <v/>
      </c>
      <c r="G1344" s="17" t="n"/>
      <c r="H1344" s="17">
        <f>IF(OR(F1344="",G1344=""),"",F1344*G1344)</f>
        <v/>
      </c>
      <c r="I1344" s="15" t="n"/>
    </row>
    <row r="1345">
      <c r="A1345" s="15" t="n"/>
      <c r="D1345" s="16" t="n"/>
      <c r="E1345">
        <f>IF(D1345="","",IFERROR(INDEX(Productos!$C$2:$C$501,MATCH(D1345,Productos!$A$2:$A$501,0)),"Código no existe"))</f>
        <v/>
      </c>
      <c r="G1345" s="17" t="n"/>
      <c r="H1345" s="17">
        <f>IF(OR(F1345="",G1345=""),"",F1345*G1345)</f>
        <v/>
      </c>
      <c r="I1345" s="15" t="n"/>
    </row>
    <row r="1346">
      <c r="A1346" s="15" t="n"/>
      <c r="D1346" s="16" t="n"/>
      <c r="E1346">
        <f>IF(D1346="","",IFERROR(INDEX(Productos!$C$2:$C$501,MATCH(D1346,Productos!$A$2:$A$501,0)),"Código no existe"))</f>
        <v/>
      </c>
      <c r="G1346" s="17" t="n"/>
      <c r="H1346" s="17">
        <f>IF(OR(F1346="",G1346=""),"",F1346*G1346)</f>
        <v/>
      </c>
      <c r="I1346" s="15" t="n"/>
    </row>
    <row r="1347">
      <c r="A1347" s="15" t="n"/>
      <c r="D1347" s="16" t="n"/>
      <c r="E1347">
        <f>IF(D1347="","",IFERROR(INDEX(Productos!$C$2:$C$501,MATCH(D1347,Productos!$A$2:$A$501,0)),"Código no existe"))</f>
        <v/>
      </c>
      <c r="G1347" s="17" t="n"/>
      <c r="H1347" s="17">
        <f>IF(OR(F1347="",G1347=""),"",F1347*G1347)</f>
        <v/>
      </c>
      <c r="I1347" s="15" t="n"/>
    </row>
    <row r="1348">
      <c r="A1348" s="15" t="n"/>
      <c r="D1348" s="16" t="n"/>
      <c r="E1348">
        <f>IF(D1348="","",IFERROR(INDEX(Productos!$C$2:$C$501,MATCH(D1348,Productos!$A$2:$A$501,0)),"Código no existe"))</f>
        <v/>
      </c>
      <c r="G1348" s="17" t="n"/>
      <c r="H1348" s="17">
        <f>IF(OR(F1348="",G1348=""),"",F1348*G1348)</f>
        <v/>
      </c>
      <c r="I1348" s="15" t="n"/>
    </row>
    <row r="1349">
      <c r="A1349" s="15" t="n"/>
      <c r="D1349" s="16" t="n"/>
      <c r="E1349">
        <f>IF(D1349="","",IFERROR(INDEX(Productos!$C$2:$C$501,MATCH(D1349,Productos!$A$2:$A$501,0)),"Código no existe"))</f>
        <v/>
      </c>
      <c r="G1349" s="17" t="n"/>
      <c r="H1349" s="17">
        <f>IF(OR(F1349="",G1349=""),"",F1349*G1349)</f>
        <v/>
      </c>
      <c r="I1349" s="15" t="n"/>
    </row>
    <row r="1350">
      <c r="A1350" s="15" t="n"/>
      <c r="D1350" s="16" t="n"/>
      <c r="E1350">
        <f>IF(D1350="","",IFERROR(INDEX(Productos!$C$2:$C$501,MATCH(D1350,Productos!$A$2:$A$501,0)),"Código no existe"))</f>
        <v/>
      </c>
      <c r="G1350" s="17" t="n"/>
      <c r="H1350" s="17">
        <f>IF(OR(F1350="",G1350=""),"",F1350*G1350)</f>
        <v/>
      </c>
      <c r="I1350" s="15" t="n"/>
    </row>
    <row r="1351">
      <c r="A1351" s="15" t="n"/>
      <c r="D1351" s="16" t="n"/>
      <c r="E1351">
        <f>IF(D1351="","",IFERROR(INDEX(Productos!$C$2:$C$501,MATCH(D1351,Productos!$A$2:$A$501,0)),"Código no existe"))</f>
        <v/>
      </c>
      <c r="G1351" s="17" t="n"/>
      <c r="H1351" s="17">
        <f>IF(OR(F1351="",G1351=""),"",F1351*G1351)</f>
        <v/>
      </c>
      <c r="I1351" s="15" t="n"/>
    </row>
    <row r="1352">
      <c r="A1352" s="15" t="n"/>
      <c r="D1352" s="16" t="n"/>
      <c r="E1352">
        <f>IF(D1352="","",IFERROR(INDEX(Productos!$C$2:$C$501,MATCH(D1352,Productos!$A$2:$A$501,0)),"Código no existe"))</f>
        <v/>
      </c>
      <c r="G1352" s="17" t="n"/>
      <c r="H1352" s="17">
        <f>IF(OR(F1352="",G1352=""),"",F1352*G1352)</f>
        <v/>
      </c>
      <c r="I1352" s="15" t="n"/>
    </row>
    <row r="1353">
      <c r="A1353" s="15" t="n"/>
      <c r="D1353" s="16" t="n"/>
      <c r="E1353">
        <f>IF(D1353="","",IFERROR(INDEX(Productos!$C$2:$C$501,MATCH(D1353,Productos!$A$2:$A$501,0)),"Código no existe"))</f>
        <v/>
      </c>
      <c r="G1353" s="17" t="n"/>
      <c r="H1353" s="17">
        <f>IF(OR(F1353="",G1353=""),"",F1353*G1353)</f>
        <v/>
      </c>
      <c r="I1353" s="15" t="n"/>
    </row>
    <row r="1354">
      <c r="A1354" s="15" t="n"/>
      <c r="D1354" s="16" t="n"/>
      <c r="E1354">
        <f>IF(D1354="","",IFERROR(INDEX(Productos!$C$2:$C$501,MATCH(D1354,Productos!$A$2:$A$501,0)),"Código no existe"))</f>
        <v/>
      </c>
      <c r="G1354" s="17" t="n"/>
      <c r="H1354" s="17">
        <f>IF(OR(F1354="",G1354=""),"",F1354*G1354)</f>
        <v/>
      </c>
      <c r="I1354" s="15" t="n"/>
    </row>
    <row r="1355">
      <c r="A1355" s="15" t="n"/>
      <c r="D1355" s="16" t="n"/>
      <c r="E1355">
        <f>IF(D1355="","",IFERROR(INDEX(Productos!$C$2:$C$501,MATCH(D1355,Productos!$A$2:$A$501,0)),"Código no existe"))</f>
        <v/>
      </c>
      <c r="G1355" s="17" t="n"/>
      <c r="H1355" s="17">
        <f>IF(OR(F1355="",G1355=""),"",F1355*G1355)</f>
        <v/>
      </c>
      <c r="I1355" s="15" t="n"/>
    </row>
    <row r="1356">
      <c r="A1356" s="15" t="n"/>
      <c r="D1356" s="16" t="n"/>
      <c r="E1356">
        <f>IF(D1356="","",IFERROR(INDEX(Productos!$C$2:$C$501,MATCH(D1356,Productos!$A$2:$A$501,0)),"Código no existe"))</f>
        <v/>
      </c>
      <c r="G1356" s="17" t="n"/>
      <c r="H1356" s="17">
        <f>IF(OR(F1356="",G1356=""),"",F1356*G1356)</f>
        <v/>
      </c>
      <c r="I1356" s="15" t="n"/>
    </row>
    <row r="1357">
      <c r="A1357" s="15" t="n"/>
      <c r="D1357" s="16" t="n"/>
      <c r="E1357">
        <f>IF(D1357="","",IFERROR(INDEX(Productos!$C$2:$C$501,MATCH(D1357,Productos!$A$2:$A$501,0)),"Código no existe"))</f>
        <v/>
      </c>
      <c r="G1357" s="17" t="n"/>
      <c r="H1357" s="17">
        <f>IF(OR(F1357="",G1357=""),"",F1357*G1357)</f>
        <v/>
      </c>
      <c r="I1357" s="15" t="n"/>
    </row>
    <row r="1358">
      <c r="A1358" s="15" t="n"/>
      <c r="D1358" s="16" t="n"/>
      <c r="E1358">
        <f>IF(D1358="","",IFERROR(INDEX(Productos!$C$2:$C$501,MATCH(D1358,Productos!$A$2:$A$501,0)),"Código no existe"))</f>
        <v/>
      </c>
      <c r="G1358" s="17" t="n"/>
      <c r="H1358" s="17">
        <f>IF(OR(F1358="",G1358=""),"",F1358*G1358)</f>
        <v/>
      </c>
      <c r="I1358" s="15" t="n"/>
    </row>
    <row r="1359">
      <c r="A1359" s="15" t="n"/>
      <c r="D1359" s="16" t="n"/>
      <c r="E1359">
        <f>IF(D1359="","",IFERROR(INDEX(Productos!$C$2:$C$501,MATCH(D1359,Productos!$A$2:$A$501,0)),"Código no existe"))</f>
        <v/>
      </c>
      <c r="G1359" s="17" t="n"/>
      <c r="H1359" s="17">
        <f>IF(OR(F1359="",G1359=""),"",F1359*G1359)</f>
        <v/>
      </c>
      <c r="I1359" s="15" t="n"/>
    </row>
    <row r="1360">
      <c r="A1360" s="15" t="n"/>
      <c r="D1360" s="16" t="n"/>
      <c r="E1360">
        <f>IF(D1360="","",IFERROR(INDEX(Productos!$C$2:$C$501,MATCH(D1360,Productos!$A$2:$A$501,0)),"Código no existe"))</f>
        <v/>
      </c>
      <c r="G1360" s="17" t="n"/>
      <c r="H1360" s="17">
        <f>IF(OR(F1360="",G1360=""),"",F1360*G1360)</f>
        <v/>
      </c>
      <c r="I1360" s="15" t="n"/>
    </row>
    <row r="1361">
      <c r="A1361" s="15" t="n"/>
      <c r="D1361" s="16" t="n"/>
      <c r="E1361">
        <f>IF(D1361="","",IFERROR(INDEX(Productos!$C$2:$C$501,MATCH(D1361,Productos!$A$2:$A$501,0)),"Código no existe"))</f>
        <v/>
      </c>
      <c r="G1361" s="17" t="n"/>
      <c r="H1361" s="17">
        <f>IF(OR(F1361="",G1361=""),"",F1361*G1361)</f>
        <v/>
      </c>
      <c r="I1361" s="15" t="n"/>
    </row>
    <row r="1362">
      <c r="A1362" s="15" t="n"/>
      <c r="D1362" s="16" t="n"/>
      <c r="E1362">
        <f>IF(D1362="","",IFERROR(INDEX(Productos!$C$2:$C$501,MATCH(D1362,Productos!$A$2:$A$501,0)),"Código no existe"))</f>
        <v/>
      </c>
      <c r="G1362" s="17" t="n"/>
      <c r="H1362" s="17">
        <f>IF(OR(F1362="",G1362=""),"",F1362*G1362)</f>
        <v/>
      </c>
      <c r="I1362" s="15" t="n"/>
    </row>
    <row r="1363">
      <c r="A1363" s="15" t="n"/>
      <c r="D1363" s="16" t="n"/>
      <c r="E1363">
        <f>IF(D1363="","",IFERROR(INDEX(Productos!$C$2:$C$501,MATCH(D1363,Productos!$A$2:$A$501,0)),"Código no existe"))</f>
        <v/>
      </c>
      <c r="G1363" s="17" t="n"/>
      <c r="H1363" s="17">
        <f>IF(OR(F1363="",G1363=""),"",F1363*G1363)</f>
        <v/>
      </c>
      <c r="I1363" s="15" t="n"/>
    </row>
    <row r="1364">
      <c r="A1364" s="15" t="n"/>
      <c r="D1364" s="16" t="n"/>
      <c r="E1364">
        <f>IF(D1364="","",IFERROR(INDEX(Productos!$C$2:$C$501,MATCH(D1364,Productos!$A$2:$A$501,0)),"Código no existe"))</f>
        <v/>
      </c>
      <c r="G1364" s="17" t="n"/>
      <c r="H1364" s="17">
        <f>IF(OR(F1364="",G1364=""),"",F1364*G1364)</f>
        <v/>
      </c>
      <c r="I1364" s="15" t="n"/>
    </row>
    <row r="1365">
      <c r="A1365" s="15" t="n"/>
      <c r="D1365" s="16" t="n"/>
      <c r="E1365">
        <f>IF(D1365="","",IFERROR(INDEX(Productos!$C$2:$C$501,MATCH(D1365,Productos!$A$2:$A$501,0)),"Código no existe"))</f>
        <v/>
      </c>
      <c r="G1365" s="17" t="n"/>
      <c r="H1365" s="17">
        <f>IF(OR(F1365="",G1365=""),"",F1365*G1365)</f>
        <v/>
      </c>
      <c r="I1365" s="15" t="n"/>
    </row>
    <row r="1366">
      <c r="A1366" s="15" t="n"/>
      <c r="D1366" s="16" t="n"/>
      <c r="E1366">
        <f>IF(D1366="","",IFERROR(INDEX(Productos!$C$2:$C$501,MATCH(D1366,Productos!$A$2:$A$501,0)),"Código no existe"))</f>
        <v/>
      </c>
      <c r="G1366" s="17" t="n"/>
      <c r="H1366" s="17">
        <f>IF(OR(F1366="",G1366=""),"",F1366*G1366)</f>
        <v/>
      </c>
      <c r="I1366" s="15" t="n"/>
    </row>
    <row r="1367">
      <c r="A1367" s="15" t="n"/>
      <c r="D1367" s="16" t="n"/>
      <c r="E1367">
        <f>IF(D1367="","",IFERROR(INDEX(Productos!$C$2:$C$501,MATCH(D1367,Productos!$A$2:$A$501,0)),"Código no existe"))</f>
        <v/>
      </c>
      <c r="G1367" s="17" t="n"/>
      <c r="H1367" s="17">
        <f>IF(OR(F1367="",G1367=""),"",F1367*G1367)</f>
        <v/>
      </c>
      <c r="I1367" s="15" t="n"/>
    </row>
    <row r="1368">
      <c r="A1368" s="15" t="n"/>
      <c r="D1368" s="16" t="n"/>
      <c r="E1368">
        <f>IF(D1368="","",IFERROR(INDEX(Productos!$C$2:$C$501,MATCH(D1368,Productos!$A$2:$A$501,0)),"Código no existe"))</f>
        <v/>
      </c>
      <c r="G1368" s="17" t="n"/>
      <c r="H1368" s="17">
        <f>IF(OR(F1368="",G1368=""),"",F1368*G1368)</f>
        <v/>
      </c>
      <c r="I1368" s="15" t="n"/>
    </row>
    <row r="1369">
      <c r="A1369" s="15" t="n"/>
      <c r="D1369" s="16" t="n"/>
      <c r="E1369">
        <f>IF(D1369="","",IFERROR(INDEX(Productos!$C$2:$C$501,MATCH(D1369,Productos!$A$2:$A$501,0)),"Código no existe"))</f>
        <v/>
      </c>
      <c r="G1369" s="17" t="n"/>
      <c r="H1369" s="17">
        <f>IF(OR(F1369="",G1369=""),"",F1369*G1369)</f>
        <v/>
      </c>
      <c r="I1369" s="15" t="n"/>
    </row>
    <row r="1370">
      <c r="A1370" s="15" t="n"/>
      <c r="D1370" s="16" t="n"/>
      <c r="E1370">
        <f>IF(D1370="","",IFERROR(INDEX(Productos!$C$2:$C$501,MATCH(D1370,Productos!$A$2:$A$501,0)),"Código no existe"))</f>
        <v/>
      </c>
      <c r="G1370" s="17" t="n"/>
      <c r="H1370" s="17">
        <f>IF(OR(F1370="",G1370=""),"",F1370*G1370)</f>
        <v/>
      </c>
      <c r="I1370" s="15" t="n"/>
    </row>
    <row r="1371">
      <c r="A1371" s="15" t="n"/>
      <c r="D1371" s="16" t="n"/>
      <c r="E1371">
        <f>IF(D1371="","",IFERROR(INDEX(Productos!$C$2:$C$501,MATCH(D1371,Productos!$A$2:$A$501,0)),"Código no existe"))</f>
        <v/>
      </c>
      <c r="G1371" s="17" t="n"/>
      <c r="H1371" s="17">
        <f>IF(OR(F1371="",G1371=""),"",F1371*G1371)</f>
        <v/>
      </c>
      <c r="I1371" s="15" t="n"/>
    </row>
    <row r="1372">
      <c r="A1372" s="15" t="n"/>
      <c r="D1372" s="16" t="n"/>
      <c r="E1372">
        <f>IF(D1372="","",IFERROR(INDEX(Productos!$C$2:$C$501,MATCH(D1372,Productos!$A$2:$A$501,0)),"Código no existe"))</f>
        <v/>
      </c>
      <c r="G1372" s="17" t="n"/>
      <c r="H1372" s="17">
        <f>IF(OR(F1372="",G1372=""),"",F1372*G1372)</f>
        <v/>
      </c>
      <c r="I1372" s="15" t="n"/>
    </row>
    <row r="1373">
      <c r="A1373" s="15" t="n"/>
      <c r="D1373" s="16" t="n"/>
      <c r="E1373">
        <f>IF(D1373="","",IFERROR(INDEX(Productos!$C$2:$C$501,MATCH(D1373,Productos!$A$2:$A$501,0)),"Código no existe"))</f>
        <v/>
      </c>
      <c r="G1373" s="17" t="n"/>
      <c r="H1373" s="17">
        <f>IF(OR(F1373="",G1373=""),"",F1373*G1373)</f>
        <v/>
      </c>
      <c r="I1373" s="15" t="n"/>
    </row>
    <row r="1374">
      <c r="A1374" s="15" t="n"/>
      <c r="D1374" s="16" t="n"/>
      <c r="E1374">
        <f>IF(D1374="","",IFERROR(INDEX(Productos!$C$2:$C$501,MATCH(D1374,Productos!$A$2:$A$501,0)),"Código no existe"))</f>
        <v/>
      </c>
      <c r="G1374" s="17" t="n"/>
      <c r="H1374" s="17">
        <f>IF(OR(F1374="",G1374=""),"",F1374*G1374)</f>
        <v/>
      </c>
      <c r="I1374" s="15" t="n"/>
    </row>
    <row r="1375">
      <c r="A1375" s="15" t="n"/>
      <c r="D1375" s="16" t="n"/>
      <c r="E1375">
        <f>IF(D1375="","",IFERROR(INDEX(Productos!$C$2:$C$501,MATCH(D1375,Productos!$A$2:$A$501,0)),"Código no existe"))</f>
        <v/>
      </c>
      <c r="G1375" s="17" t="n"/>
      <c r="H1375" s="17">
        <f>IF(OR(F1375="",G1375=""),"",F1375*G1375)</f>
        <v/>
      </c>
      <c r="I1375" s="15" t="n"/>
    </row>
    <row r="1376">
      <c r="A1376" s="15" t="n"/>
      <c r="D1376" s="16" t="n"/>
      <c r="E1376">
        <f>IF(D1376="","",IFERROR(INDEX(Productos!$C$2:$C$501,MATCH(D1376,Productos!$A$2:$A$501,0)),"Código no existe"))</f>
        <v/>
      </c>
      <c r="G1376" s="17" t="n"/>
      <c r="H1376" s="17">
        <f>IF(OR(F1376="",G1376=""),"",F1376*G1376)</f>
        <v/>
      </c>
      <c r="I1376" s="15" t="n"/>
    </row>
    <row r="1377">
      <c r="A1377" s="15" t="n"/>
      <c r="D1377" s="16" t="n"/>
      <c r="E1377">
        <f>IF(D1377="","",IFERROR(INDEX(Productos!$C$2:$C$501,MATCH(D1377,Productos!$A$2:$A$501,0)),"Código no existe"))</f>
        <v/>
      </c>
      <c r="G1377" s="17" t="n"/>
      <c r="H1377" s="17">
        <f>IF(OR(F1377="",G1377=""),"",F1377*G1377)</f>
        <v/>
      </c>
      <c r="I1377" s="15" t="n"/>
    </row>
    <row r="1378">
      <c r="A1378" s="15" t="n"/>
      <c r="D1378" s="16" t="n"/>
      <c r="E1378">
        <f>IF(D1378="","",IFERROR(INDEX(Productos!$C$2:$C$501,MATCH(D1378,Productos!$A$2:$A$501,0)),"Código no existe"))</f>
        <v/>
      </c>
      <c r="G1378" s="17" t="n"/>
      <c r="H1378" s="17">
        <f>IF(OR(F1378="",G1378=""),"",F1378*G1378)</f>
        <v/>
      </c>
      <c r="I1378" s="15" t="n"/>
    </row>
    <row r="1379">
      <c r="A1379" s="15" t="n"/>
      <c r="D1379" s="16" t="n"/>
      <c r="E1379">
        <f>IF(D1379="","",IFERROR(INDEX(Productos!$C$2:$C$501,MATCH(D1379,Productos!$A$2:$A$501,0)),"Código no existe"))</f>
        <v/>
      </c>
      <c r="G1379" s="17" t="n"/>
      <c r="H1379" s="17">
        <f>IF(OR(F1379="",G1379=""),"",F1379*G1379)</f>
        <v/>
      </c>
      <c r="I1379" s="15" t="n"/>
    </row>
    <row r="1380">
      <c r="A1380" s="15" t="n"/>
      <c r="D1380" s="16" t="n"/>
      <c r="E1380">
        <f>IF(D1380="","",IFERROR(INDEX(Productos!$C$2:$C$501,MATCH(D1380,Productos!$A$2:$A$501,0)),"Código no existe"))</f>
        <v/>
      </c>
      <c r="G1380" s="17" t="n"/>
      <c r="H1380" s="17">
        <f>IF(OR(F1380="",G1380=""),"",F1380*G1380)</f>
        <v/>
      </c>
      <c r="I1380" s="15" t="n"/>
    </row>
    <row r="1381">
      <c r="A1381" s="15" t="n"/>
      <c r="D1381" s="16" t="n"/>
      <c r="E1381">
        <f>IF(D1381="","",IFERROR(INDEX(Productos!$C$2:$C$501,MATCH(D1381,Productos!$A$2:$A$501,0)),"Código no existe"))</f>
        <v/>
      </c>
      <c r="G1381" s="17" t="n"/>
      <c r="H1381" s="17">
        <f>IF(OR(F1381="",G1381=""),"",F1381*G1381)</f>
        <v/>
      </c>
      <c r="I1381" s="15" t="n"/>
    </row>
    <row r="1382">
      <c r="A1382" s="15" t="n"/>
      <c r="D1382" s="16" t="n"/>
      <c r="E1382">
        <f>IF(D1382="","",IFERROR(INDEX(Productos!$C$2:$C$501,MATCH(D1382,Productos!$A$2:$A$501,0)),"Código no existe"))</f>
        <v/>
      </c>
      <c r="G1382" s="17" t="n"/>
      <c r="H1382" s="17">
        <f>IF(OR(F1382="",G1382=""),"",F1382*G1382)</f>
        <v/>
      </c>
      <c r="I1382" s="15" t="n"/>
    </row>
    <row r="1383">
      <c r="A1383" s="15" t="n"/>
      <c r="D1383" s="16" t="n"/>
      <c r="E1383">
        <f>IF(D1383="","",IFERROR(INDEX(Productos!$C$2:$C$501,MATCH(D1383,Productos!$A$2:$A$501,0)),"Código no existe"))</f>
        <v/>
      </c>
      <c r="G1383" s="17" t="n"/>
      <c r="H1383" s="17">
        <f>IF(OR(F1383="",G1383=""),"",F1383*G1383)</f>
        <v/>
      </c>
      <c r="I1383" s="15" t="n"/>
    </row>
    <row r="1384">
      <c r="A1384" s="15" t="n"/>
      <c r="D1384" s="16" t="n"/>
      <c r="E1384">
        <f>IF(D1384="","",IFERROR(INDEX(Productos!$C$2:$C$501,MATCH(D1384,Productos!$A$2:$A$501,0)),"Código no existe"))</f>
        <v/>
      </c>
      <c r="G1384" s="17" t="n"/>
      <c r="H1384" s="17">
        <f>IF(OR(F1384="",G1384=""),"",F1384*G1384)</f>
        <v/>
      </c>
      <c r="I1384" s="15" t="n"/>
    </row>
    <row r="1385">
      <c r="A1385" s="15" t="n"/>
      <c r="D1385" s="16" t="n"/>
      <c r="E1385">
        <f>IF(D1385="","",IFERROR(INDEX(Productos!$C$2:$C$501,MATCH(D1385,Productos!$A$2:$A$501,0)),"Código no existe"))</f>
        <v/>
      </c>
      <c r="G1385" s="17" t="n"/>
      <c r="H1385" s="17">
        <f>IF(OR(F1385="",G1385=""),"",F1385*G1385)</f>
        <v/>
      </c>
      <c r="I1385" s="15" t="n"/>
    </row>
    <row r="1386">
      <c r="A1386" s="15" t="n"/>
      <c r="D1386" s="16" t="n"/>
      <c r="E1386">
        <f>IF(D1386="","",IFERROR(INDEX(Productos!$C$2:$C$501,MATCH(D1386,Productos!$A$2:$A$501,0)),"Código no existe"))</f>
        <v/>
      </c>
      <c r="G1386" s="17" t="n"/>
      <c r="H1386" s="17">
        <f>IF(OR(F1386="",G1386=""),"",F1386*G1386)</f>
        <v/>
      </c>
      <c r="I1386" s="15" t="n"/>
    </row>
    <row r="1387">
      <c r="A1387" s="15" t="n"/>
      <c r="D1387" s="16" t="n"/>
      <c r="E1387">
        <f>IF(D1387="","",IFERROR(INDEX(Productos!$C$2:$C$501,MATCH(D1387,Productos!$A$2:$A$501,0)),"Código no existe"))</f>
        <v/>
      </c>
      <c r="G1387" s="17" t="n"/>
      <c r="H1387" s="17">
        <f>IF(OR(F1387="",G1387=""),"",F1387*G1387)</f>
        <v/>
      </c>
      <c r="I1387" s="15" t="n"/>
    </row>
    <row r="1388">
      <c r="A1388" s="15" t="n"/>
      <c r="D1388" s="16" t="n"/>
      <c r="E1388">
        <f>IF(D1388="","",IFERROR(INDEX(Productos!$C$2:$C$501,MATCH(D1388,Productos!$A$2:$A$501,0)),"Código no existe"))</f>
        <v/>
      </c>
      <c r="G1388" s="17" t="n"/>
      <c r="H1388" s="17">
        <f>IF(OR(F1388="",G1388=""),"",F1388*G1388)</f>
        <v/>
      </c>
      <c r="I1388" s="15" t="n"/>
    </row>
    <row r="1389">
      <c r="A1389" s="15" t="n"/>
      <c r="D1389" s="16" t="n"/>
      <c r="E1389">
        <f>IF(D1389="","",IFERROR(INDEX(Productos!$C$2:$C$501,MATCH(D1389,Productos!$A$2:$A$501,0)),"Código no existe"))</f>
        <v/>
      </c>
      <c r="G1389" s="17" t="n"/>
      <c r="H1389" s="17">
        <f>IF(OR(F1389="",G1389=""),"",F1389*G1389)</f>
        <v/>
      </c>
      <c r="I1389" s="15" t="n"/>
    </row>
    <row r="1390">
      <c r="A1390" s="15" t="n"/>
      <c r="D1390" s="16" t="n"/>
      <c r="E1390">
        <f>IF(D1390="","",IFERROR(INDEX(Productos!$C$2:$C$501,MATCH(D1390,Productos!$A$2:$A$501,0)),"Código no existe"))</f>
        <v/>
      </c>
      <c r="G1390" s="17" t="n"/>
      <c r="H1390" s="17">
        <f>IF(OR(F1390="",G1390=""),"",F1390*G1390)</f>
        <v/>
      </c>
      <c r="I1390" s="15" t="n"/>
    </row>
    <row r="1391">
      <c r="A1391" s="15" t="n"/>
      <c r="D1391" s="16" t="n"/>
      <c r="E1391">
        <f>IF(D1391="","",IFERROR(INDEX(Productos!$C$2:$C$501,MATCH(D1391,Productos!$A$2:$A$501,0)),"Código no existe"))</f>
        <v/>
      </c>
      <c r="G1391" s="17" t="n"/>
      <c r="H1391" s="17">
        <f>IF(OR(F1391="",G1391=""),"",F1391*G1391)</f>
        <v/>
      </c>
      <c r="I1391" s="15" t="n"/>
    </row>
    <row r="1392">
      <c r="A1392" s="15" t="n"/>
      <c r="D1392" s="16" t="n"/>
      <c r="E1392">
        <f>IF(D1392="","",IFERROR(INDEX(Productos!$C$2:$C$501,MATCH(D1392,Productos!$A$2:$A$501,0)),"Código no existe"))</f>
        <v/>
      </c>
      <c r="G1392" s="17" t="n"/>
      <c r="H1392" s="17">
        <f>IF(OR(F1392="",G1392=""),"",F1392*G1392)</f>
        <v/>
      </c>
      <c r="I1392" s="15" t="n"/>
    </row>
    <row r="1393">
      <c r="A1393" s="15" t="n"/>
      <c r="D1393" s="16" t="n"/>
      <c r="E1393">
        <f>IF(D1393="","",IFERROR(INDEX(Productos!$C$2:$C$501,MATCH(D1393,Productos!$A$2:$A$501,0)),"Código no existe"))</f>
        <v/>
      </c>
      <c r="G1393" s="17" t="n"/>
      <c r="H1393" s="17">
        <f>IF(OR(F1393="",G1393=""),"",F1393*G1393)</f>
        <v/>
      </c>
      <c r="I1393" s="15" t="n"/>
    </row>
    <row r="1394">
      <c r="A1394" s="15" t="n"/>
      <c r="D1394" s="16" t="n"/>
      <c r="E1394">
        <f>IF(D1394="","",IFERROR(INDEX(Productos!$C$2:$C$501,MATCH(D1394,Productos!$A$2:$A$501,0)),"Código no existe"))</f>
        <v/>
      </c>
      <c r="G1394" s="17" t="n"/>
      <c r="H1394" s="17">
        <f>IF(OR(F1394="",G1394=""),"",F1394*G1394)</f>
        <v/>
      </c>
      <c r="I1394" s="15" t="n"/>
    </row>
    <row r="1395">
      <c r="A1395" s="15" t="n"/>
      <c r="D1395" s="16" t="n"/>
      <c r="E1395">
        <f>IF(D1395="","",IFERROR(INDEX(Productos!$C$2:$C$501,MATCH(D1395,Productos!$A$2:$A$501,0)),"Código no existe"))</f>
        <v/>
      </c>
      <c r="G1395" s="17" t="n"/>
      <c r="H1395" s="17">
        <f>IF(OR(F1395="",G1395=""),"",F1395*G1395)</f>
        <v/>
      </c>
      <c r="I1395" s="15" t="n"/>
    </row>
    <row r="1396">
      <c r="A1396" s="15" t="n"/>
      <c r="D1396" s="16" t="n"/>
      <c r="E1396">
        <f>IF(D1396="","",IFERROR(INDEX(Productos!$C$2:$C$501,MATCH(D1396,Productos!$A$2:$A$501,0)),"Código no existe"))</f>
        <v/>
      </c>
      <c r="G1396" s="17" t="n"/>
      <c r="H1396" s="17">
        <f>IF(OR(F1396="",G1396=""),"",F1396*G1396)</f>
        <v/>
      </c>
      <c r="I1396" s="15" t="n"/>
    </row>
    <row r="1397">
      <c r="A1397" s="15" t="n"/>
      <c r="D1397" s="16" t="n"/>
      <c r="E1397">
        <f>IF(D1397="","",IFERROR(INDEX(Productos!$C$2:$C$501,MATCH(D1397,Productos!$A$2:$A$501,0)),"Código no existe"))</f>
        <v/>
      </c>
      <c r="G1397" s="17" t="n"/>
      <c r="H1397" s="17">
        <f>IF(OR(F1397="",G1397=""),"",F1397*G1397)</f>
        <v/>
      </c>
      <c r="I1397" s="15" t="n"/>
    </row>
    <row r="1398">
      <c r="A1398" s="15" t="n"/>
      <c r="D1398" s="16" t="n"/>
      <c r="E1398">
        <f>IF(D1398="","",IFERROR(INDEX(Productos!$C$2:$C$501,MATCH(D1398,Productos!$A$2:$A$501,0)),"Código no existe"))</f>
        <v/>
      </c>
      <c r="G1398" s="17" t="n"/>
      <c r="H1398" s="17">
        <f>IF(OR(F1398="",G1398=""),"",F1398*G1398)</f>
        <v/>
      </c>
      <c r="I1398" s="15" t="n"/>
    </row>
    <row r="1399">
      <c r="A1399" s="15" t="n"/>
      <c r="D1399" s="16" t="n"/>
      <c r="E1399">
        <f>IF(D1399="","",IFERROR(INDEX(Productos!$C$2:$C$501,MATCH(D1399,Productos!$A$2:$A$501,0)),"Código no existe"))</f>
        <v/>
      </c>
      <c r="G1399" s="17" t="n"/>
      <c r="H1399" s="17">
        <f>IF(OR(F1399="",G1399=""),"",F1399*G1399)</f>
        <v/>
      </c>
      <c r="I1399" s="15" t="n"/>
    </row>
    <row r="1400">
      <c r="A1400" s="15" t="n"/>
      <c r="D1400" s="16" t="n"/>
      <c r="E1400">
        <f>IF(D1400="","",IFERROR(INDEX(Productos!$C$2:$C$501,MATCH(D1400,Productos!$A$2:$A$501,0)),"Código no existe"))</f>
        <v/>
      </c>
      <c r="G1400" s="17" t="n"/>
      <c r="H1400" s="17">
        <f>IF(OR(F1400="",G1400=""),"",F1400*G1400)</f>
        <v/>
      </c>
      <c r="I1400" s="15" t="n"/>
    </row>
    <row r="1401">
      <c r="A1401" s="15" t="n"/>
      <c r="D1401" s="16" t="n"/>
      <c r="E1401">
        <f>IF(D1401="","",IFERROR(INDEX(Productos!$C$2:$C$501,MATCH(D1401,Productos!$A$2:$A$501,0)),"Código no existe"))</f>
        <v/>
      </c>
      <c r="G1401" s="17" t="n"/>
      <c r="H1401" s="17">
        <f>IF(OR(F1401="",G1401=""),"",F1401*G1401)</f>
        <v/>
      </c>
      <c r="I1401" s="15" t="n"/>
    </row>
    <row r="1402">
      <c r="A1402" s="15" t="n"/>
      <c r="D1402" s="16" t="n"/>
      <c r="E1402">
        <f>IF(D1402="","",IFERROR(INDEX(Productos!$C$2:$C$501,MATCH(D1402,Productos!$A$2:$A$501,0)),"Código no existe"))</f>
        <v/>
      </c>
      <c r="G1402" s="17" t="n"/>
      <c r="H1402" s="17">
        <f>IF(OR(F1402="",G1402=""),"",F1402*G1402)</f>
        <v/>
      </c>
      <c r="I1402" s="15" t="n"/>
    </row>
    <row r="1403">
      <c r="A1403" s="15" t="n"/>
      <c r="D1403" s="16" t="n"/>
      <c r="E1403">
        <f>IF(D1403="","",IFERROR(INDEX(Productos!$C$2:$C$501,MATCH(D1403,Productos!$A$2:$A$501,0)),"Código no existe"))</f>
        <v/>
      </c>
      <c r="G1403" s="17" t="n"/>
      <c r="H1403" s="17">
        <f>IF(OR(F1403="",G1403=""),"",F1403*G1403)</f>
        <v/>
      </c>
      <c r="I1403" s="15" t="n"/>
    </row>
    <row r="1404">
      <c r="A1404" s="15" t="n"/>
      <c r="D1404" s="16" t="n"/>
      <c r="E1404">
        <f>IF(D1404="","",IFERROR(INDEX(Productos!$C$2:$C$501,MATCH(D1404,Productos!$A$2:$A$501,0)),"Código no existe"))</f>
        <v/>
      </c>
      <c r="G1404" s="17" t="n"/>
      <c r="H1404" s="17">
        <f>IF(OR(F1404="",G1404=""),"",F1404*G1404)</f>
        <v/>
      </c>
      <c r="I1404" s="15" t="n"/>
    </row>
    <row r="1405">
      <c r="A1405" s="15" t="n"/>
      <c r="D1405" s="16" t="n"/>
      <c r="E1405">
        <f>IF(D1405="","",IFERROR(INDEX(Productos!$C$2:$C$501,MATCH(D1405,Productos!$A$2:$A$501,0)),"Código no existe"))</f>
        <v/>
      </c>
      <c r="G1405" s="17" t="n"/>
      <c r="H1405" s="17">
        <f>IF(OR(F1405="",G1405=""),"",F1405*G1405)</f>
        <v/>
      </c>
      <c r="I1405" s="15" t="n"/>
    </row>
    <row r="1406">
      <c r="A1406" s="15" t="n"/>
      <c r="D1406" s="16" t="n"/>
      <c r="E1406">
        <f>IF(D1406="","",IFERROR(INDEX(Productos!$C$2:$C$501,MATCH(D1406,Productos!$A$2:$A$501,0)),"Código no existe"))</f>
        <v/>
      </c>
      <c r="G1406" s="17" t="n"/>
      <c r="H1406" s="17">
        <f>IF(OR(F1406="",G1406=""),"",F1406*G1406)</f>
        <v/>
      </c>
      <c r="I1406" s="15" t="n"/>
    </row>
    <row r="1407">
      <c r="A1407" s="15" t="n"/>
      <c r="D1407" s="16" t="n"/>
      <c r="E1407">
        <f>IF(D1407="","",IFERROR(INDEX(Productos!$C$2:$C$501,MATCH(D1407,Productos!$A$2:$A$501,0)),"Código no existe"))</f>
        <v/>
      </c>
      <c r="G1407" s="17" t="n"/>
      <c r="H1407" s="17">
        <f>IF(OR(F1407="",G1407=""),"",F1407*G1407)</f>
        <v/>
      </c>
      <c r="I1407" s="15" t="n"/>
    </row>
    <row r="1408">
      <c r="A1408" s="15" t="n"/>
      <c r="D1408" s="16" t="n"/>
      <c r="E1408">
        <f>IF(D1408="","",IFERROR(INDEX(Productos!$C$2:$C$501,MATCH(D1408,Productos!$A$2:$A$501,0)),"Código no existe"))</f>
        <v/>
      </c>
      <c r="G1408" s="17" t="n"/>
      <c r="H1408" s="17">
        <f>IF(OR(F1408="",G1408=""),"",F1408*G1408)</f>
        <v/>
      </c>
      <c r="I1408" s="15" t="n"/>
    </row>
    <row r="1409">
      <c r="A1409" s="15" t="n"/>
      <c r="D1409" s="16" t="n"/>
      <c r="E1409">
        <f>IF(D1409="","",IFERROR(INDEX(Productos!$C$2:$C$501,MATCH(D1409,Productos!$A$2:$A$501,0)),"Código no existe"))</f>
        <v/>
      </c>
      <c r="G1409" s="17" t="n"/>
      <c r="H1409" s="17">
        <f>IF(OR(F1409="",G1409=""),"",F1409*G1409)</f>
        <v/>
      </c>
      <c r="I1409" s="15" t="n"/>
    </row>
    <row r="1410">
      <c r="A1410" s="15" t="n"/>
      <c r="D1410" s="16" t="n"/>
      <c r="E1410">
        <f>IF(D1410="","",IFERROR(INDEX(Productos!$C$2:$C$501,MATCH(D1410,Productos!$A$2:$A$501,0)),"Código no existe"))</f>
        <v/>
      </c>
      <c r="G1410" s="17" t="n"/>
      <c r="H1410" s="17">
        <f>IF(OR(F1410="",G1410=""),"",F1410*G1410)</f>
        <v/>
      </c>
      <c r="I1410" s="15" t="n"/>
    </row>
    <row r="1411">
      <c r="A1411" s="15" t="n"/>
      <c r="D1411" s="16" t="n"/>
      <c r="E1411">
        <f>IF(D1411="","",IFERROR(INDEX(Productos!$C$2:$C$501,MATCH(D1411,Productos!$A$2:$A$501,0)),"Código no existe"))</f>
        <v/>
      </c>
      <c r="G1411" s="17" t="n"/>
      <c r="H1411" s="17">
        <f>IF(OR(F1411="",G1411=""),"",F1411*G1411)</f>
        <v/>
      </c>
      <c r="I1411" s="15" t="n"/>
    </row>
    <row r="1412">
      <c r="A1412" s="15" t="n"/>
      <c r="D1412" s="16" t="n"/>
      <c r="E1412">
        <f>IF(D1412="","",IFERROR(INDEX(Productos!$C$2:$C$501,MATCH(D1412,Productos!$A$2:$A$501,0)),"Código no existe"))</f>
        <v/>
      </c>
      <c r="G1412" s="17" t="n"/>
      <c r="H1412" s="17">
        <f>IF(OR(F1412="",G1412=""),"",F1412*G1412)</f>
        <v/>
      </c>
      <c r="I1412" s="15" t="n"/>
    </row>
    <row r="1413">
      <c r="A1413" s="15" t="n"/>
      <c r="D1413" s="16" t="n"/>
      <c r="E1413">
        <f>IF(D1413="","",IFERROR(INDEX(Productos!$C$2:$C$501,MATCH(D1413,Productos!$A$2:$A$501,0)),"Código no existe"))</f>
        <v/>
      </c>
      <c r="G1413" s="17" t="n"/>
      <c r="H1413" s="17">
        <f>IF(OR(F1413="",G1413=""),"",F1413*G1413)</f>
        <v/>
      </c>
      <c r="I1413" s="15" t="n"/>
    </row>
    <row r="1414">
      <c r="A1414" s="15" t="n"/>
      <c r="D1414" s="16" t="n"/>
      <c r="E1414">
        <f>IF(D1414="","",IFERROR(INDEX(Productos!$C$2:$C$501,MATCH(D1414,Productos!$A$2:$A$501,0)),"Código no existe"))</f>
        <v/>
      </c>
      <c r="G1414" s="17" t="n"/>
      <c r="H1414" s="17">
        <f>IF(OR(F1414="",G1414=""),"",F1414*G1414)</f>
        <v/>
      </c>
      <c r="I1414" s="15" t="n"/>
    </row>
    <row r="1415">
      <c r="A1415" s="15" t="n"/>
      <c r="D1415" s="16" t="n"/>
      <c r="E1415">
        <f>IF(D1415="","",IFERROR(INDEX(Productos!$C$2:$C$501,MATCH(D1415,Productos!$A$2:$A$501,0)),"Código no existe"))</f>
        <v/>
      </c>
      <c r="G1415" s="17" t="n"/>
      <c r="H1415" s="17">
        <f>IF(OR(F1415="",G1415=""),"",F1415*G1415)</f>
        <v/>
      </c>
      <c r="I1415" s="15" t="n"/>
    </row>
    <row r="1416">
      <c r="A1416" s="15" t="n"/>
      <c r="D1416" s="16" t="n"/>
      <c r="E1416">
        <f>IF(D1416="","",IFERROR(INDEX(Productos!$C$2:$C$501,MATCH(D1416,Productos!$A$2:$A$501,0)),"Código no existe"))</f>
        <v/>
      </c>
      <c r="G1416" s="17" t="n"/>
      <c r="H1416" s="17">
        <f>IF(OR(F1416="",G1416=""),"",F1416*G1416)</f>
        <v/>
      </c>
      <c r="I1416" s="15" t="n"/>
    </row>
    <row r="1417">
      <c r="A1417" s="15" t="n"/>
      <c r="D1417" s="16" t="n"/>
      <c r="E1417">
        <f>IF(D1417="","",IFERROR(INDEX(Productos!$C$2:$C$501,MATCH(D1417,Productos!$A$2:$A$501,0)),"Código no existe"))</f>
        <v/>
      </c>
      <c r="G1417" s="17" t="n"/>
      <c r="H1417" s="17">
        <f>IF(OR(F1417="",G1417=""),"",F1417*G1417)</f>
        <v/>
      </c>
      <c r="I1417" s="15" t="n"/>
    </row>
    <row r="1418">
      <c r="A1418" s="15" t="n"/>
      <c r="D1418" s="16" t="n"/>
      <c r="E1418">
        <f>IF(D1418="","",IFERROR(INDEX(Productos!$C$2:$C$501,MATCH(D1418,Productos!$A$2:$A$501,0)),"Código no existe"))</f>
        <v/>
      </c>
      <c r="G1418" s="17" t="n"/>
      <c r="H1418" s="17">
        <f>IF(OR(F1418="",G1418=""),"",F1418*G1418)</f>
        <v/>
      </c>
      <c r="I1418" s="15" t="n"/>
    </row>
    <row r="1419">
      <c r="A1419" s="15" t="n"/>
      <c r="D1419" s="16" t="n"/>
      <c r="E1419">
        <f>IF(D1419="","",IFERROR(INDEX(Productos!$C$2:$C$501,MATCH(D1419,Productos!$A$2:$A$501,0)),"Código no existe"))</f>
        <v/>
      </c>
      <c r="G1419" s="17" t="n"/>
      <c r="H1419" s="17">
        <f>IF(OR(F1419="",G1419=""),"",F1419*G1419)</f>
        <v/>
      </c>
      <c r="I1419" s="15" t="n"/>
    </row>
    <row r="1420">
      <c r="A1420" s="15" t="n"/>
      <c r="D1420" s="16" t="n"/>
      <c r="E1420">
        <f>IF(D1420="","",IFERROR(INDEX(Productos!$C$2:$C$501,MATCH(D1420,Productos!$A$2:$A$501,0)),"Código no existe"))</f>
        <v/>
      </c>
      <c r="G1420" s="17" t="n"/>
      <c r="H1420" s="17">
        <f>IF(OR(F1420="",G1420=""),"",F1420*G1420)</f>
        <v/>
      </c>
      <c r="I1420" s="15" t="n"/>
    </row>
    <row r="1421">
      <c r="A1421" s="15" t="n"/>
      <c r="D1421" s="16" t="n"/>
      <c r="E1421">
        <f>IF(D1421="","",IFERROR(INDEX(Productos!$C$2:$C$501,MATCH(D1421,Productos!$A$2:$A$501,0)),"Código no existe"))</f>
        <v/>
      </c>
      <c r="G1421" s="17" t="n"/>
      <c r="H1421" s="17">
        <f>IF(OR(F1421="",G1421=""),"",F1421*G1421)</f>
        <v/>
      </c>
      <c r="I1421" s="15" t="n"/>
    </row>
    <row r="1422">
      <c r="A1422" s="15" t="n"/>
      <c r="D1422" s="16" t="n"/>
      <c r="E1422">
        <f>IF(D1422="","",IFERROR(INDEX(Productos!$C$2:$C$501,MATCH(D1422,Productos!$A$2:$A$501,0)),"Código no existe"))</f>
        <v/>
      </c>
      <c r="G1422" s="17" t="n"/>
      <c r="H1422" s="17">
        <f>IF(OR(F1422="",G1422=""),"",F1422*G1422)</f>
        <v/>
      </c>
      <c r="I1422" s="15" t="n"/>
    </row>
    <row r="1423">
      <c r="A1423" s="15" t="n"/>
      <c r="D1423" s="16" t="n"/>
      <c r="E1423">
        <f>IF(D1423="","",IFERROR(INDEX(Productos!$C$2:$C$501,MATCH(D1423,Productos!$A$2:$A$501,0)),"Código no existe"))</f>
        <v/>
      </c>
      <c r="G1423" s="17" t="n"/>
      <c r="H1423" s="17">
        <f>IF(OR(F1423="",G1423=""),"",F1423*G1423)</f>
        <v/>
      </c>
      <c r="I1423" s="15" t="n"/>
    </row>
    <row r="1424">
      <c r="A1424" s="15" t="n"/>
      <c r="D1424" s="16" t="n"/>
      <c r="E1424">
        <f>IF(D1424="","",IFERROR(INDEX(Productos!$C$2:$C$501,MATCH(D1424,Productos!$A$2:$A$501,0)),"Código no existe"))</f>
        <v/>
      </c>
      <c r="G1424" s="17" t="n"/>
      <c r="H1424" s="17">
        <f>IF(OR(F1424="",G1424=""),"",F1424*G1424)</f>
        <v/>
      </c>
      <c r="I1424" s="15" t="n"/>
    </row>
    <row r="1425">
      <c r="A1425" s="15" t="n"/>
      <c r="D1425" s="16" t="n"/>
      <c r="E1425">
        <f>IF(D1425="","",IFERROR(INDEX(Productos!$C$2:$C$501,MATCH(D1425,Productos!$A$2:$A$501,0)),"Código no existe"))</f>
        <v/>
      </c>
      <c r="G1425" s="17" t="n"/>
      <c r="H1425" s="17">
        <f>IF(OR(F1425="",G1425=""),"",F1425*G1425)</f>
        <v/>
      </c>
      <c r="I1425" s="15" t="n"/>
    </row>
    <row r="1426">
      <c r="A1426" s="15" t="n"/>
      <c r="D1426" s="16" t="n"/>
      <c r="E1426">
        <f>IF(D1426="","",IFERROR(INDEX(Productos!$C$2:$C$501,MATCH(D1426,Productos!$A$2:$A$501,0)),"Código no existe"))</f>
        <v/>
      </c>
      <c r="G1426" s="17" t="n"/>
      <c r="H1426" s="17">
        <f>IF(OR(F1426="",G1426=""),"",F1426*G1426)</f>
        <v/>
      </c>
      <c r="I1426" s="15" t="n"/>
    </row>
    <row r="1427">
      <c r="A1427" s="15" t="n"/>
      <c r="D1427" s="16" t="n"/>
      <c r="E1427">
        <f>IF(D1427="","",IFERROR(INDEX(Productos!$C$2:$C$501,MATCH(D1427,Productos!$A$2:$A$501,0)),"Código no existe"))</f>
        <v/>
      </c>
      <c r="G1427" s="17" t="n"/>
      <c r="H1427" s="17">
        <f>IF(OR(F1427="",G1427=""),"",F1427*G1427)</f>
        <v/>
      </c>
      <c r="I1427" s="15" t="n"/>
    </row>
    <row r="1428">
      <c r="A1428" s="15" t="n"/>
      <c r="D1428" s="16" t="n"/>
      <c r="E1428">
        <f>IF(D1428="","",IFERROR(INDEX(Productos!$C$2:$C$501,MATCH(D1428,Productos!$A$2:$A$501,0)),"Código no existe"))</f>
        <v/>
      </c>
      <c r="G1428" s="17" t="n"/>
      <c r="H1428" s="17">
        <f>IF(OR(F1428="",G1428=""),"",F1428*G1428)</f>
        <v/>
      </c>
      <c r="I1428" s="15" t="n"/>
    </row>
    <row r="1429">
      <c r="A1429" s="15" t="n"/>
      <c r="D1429" s="16" t="n"/>
      <c r="E1429">
        <f>IF(D1429="","",IFERROR(INDEX(Productos!$C$2:$C$501,MATCH(D1429,Productos!$A$2:$A$501,0)),"Código no existe"))</f>
        <v/>
      </c>
      <c r="G1429" s="17" t="n"/>
      <c r="H1429" s="17">
        <f>IF(OR(F1429="",G1429=""),"",F1429*G1429)</f>
        <v/>
      </c>
      <c r="I1429" s="15" t="n"/>
    </row>
    <row r="1430">
      <c r="A1430" s="15" t="n"/>
      <c r="D1430" s="16" t="n"/>
      <c r="E1430">
        <f>IF(D1430="","",IFERROR(INDEX(Productos!$C$2:$C$501,MATCH(D1430,Productos!$A$2:$A$501,0)),"Código no existe"))</f>
        <v/>
      </c>
      <c r="G1430" s="17" t="n"/>
      <c r="H1430" s="17">
        <f>IF(OR(F1430="",G1430=""),"",F1430*G1430)</f>
        <v/>
      </c>
      <c r="I1430" s="15" t="n"/>
    </row>
    <row r="1431">
      <c r="A1431" s="15" t="n"/>
      <c r="D1431" s="16" t="n"/>
      <c r="E1431">
        <f>IF(D1431="","",IFERROR(INDEX(Productos!$C$2:$C$501,MATCH(D1431,Productos!$A$2:$A$501,0)),"Código no existe"))</f>
        <v/>
      </c>
      <c r="G1431" s="17" t="n"/>
      <c r="H1431" s="17">
        <f>IF(OR(F1431="",G1431=""),"",F1431*G1431)</f>
        <v/>
      </c>
      <c r="I1431" s="15" t="n"/>
    </row>
    <row r="1432">
      <c r="A1432" s="15" t="n"/>
      <c r="D1432" s="16" t="n"/>
      <c r="E1432">
        <f>IF(D1432="","",IFERROR(INDEX(Productos!$C$2:$C$501,MATCH(D1432,Productos!$A$2:$A$501,0)),"Código no existe"))</f>
        <v/>
      </c>
      <c r="G1432" s="17" t="n"/>
      <c r="H1432" s="17">
        <f>IF(OR(F1432="",G1432=""),"",F1432*G1432)</f>
        <v/>
      </c>
      <c r="I1432" s="15" t="n"/>
    </row>
    <row r="1433">
      <c r="A1433" s="15" t="n"/>
      <c r="D1433" s="16" t="n"/>
      <c r="E1433">
        <f>IF(D1433="","",IFERROR(INDEX(Productos!$C$2:$C$501,MATCH(D1433,Productos!$A$2:$A$501,0)),"Código no existe"))</f>
        <v/>
      </c>
      <c r="G1433" s="17" t="n"/>
      <c r="H1433" s="17">
        <f>IF(OR(F1433="",G1433=""),"",F1433*G1433)</f>
        <v/>
      </c>
      <c r="I1433" s="15" t="n"/>
    </row>
    <row r="1434">
      <c r="A1434" s="15" t="n"/>
      <c r="D1434" s="16" t="n"/>
      <c r="E1434">
        <f>IF(D1434="","",IFERROR(INDEX(Productos!$C$2:$C$501,MATCH(D1434,Productos!$A$2:$A$501,0)),"Código no existe"))</f>
        <v/>
      </c>
      <c r="G1434" s="17" t="n"/>
      <c r="H1434" s="17">
        <f>IF(OR(F1434="",G1434=""),"",F1434*G1434)</f>
        <v/>
      </c>
      <c r="I1434" s="15" t="n"/>
    </row>
    <row r="1435">
      <c r="A1435" s="15" t="n"/>
      <c r="D1435" s="16" t="n"/>
      <c r="E1435">
        <f>IF(D1435="","",IFERROR(INDEX(Productos!$C$2:$C$501,MATCH(D1435,Productos!$A$2:$A$501,0)),"Código no existe"))</f>
        <v/>
      </c>
      <c r="G1435" s="17" t="n"/>
      <c r="H1435" s="17">
        <f>IF(OR(F1435="",G1435=""),"",F1435*G1435)</f>
        <v/>
      </c>
      <c r="I1435" s="15" t="n"/>
    </row>
    <row r="1436">
      <c r="A1436" s="15" t="n"/>
      <c r="D1436" s="16" t="n"/>
      <c r="E1436">
        <f>IF(D1436="","",IFERROR(INDEX(Productos!$C$2:$C$501,MATCH(D1436,Productos!$A$2:$A$501,0)),"Código no existe"))</f>
        <v/>
      </c>
      <c r="G1436" s="17" t="n"/>
      <c r="H1436" s="17">
        <f>IF(OR(F1436="",G1436=""),"",F1436*G1436)</f>
        <v/>
      </c>
      <c r="I1436" s="15" t="n"/>
    </row>
    <row r="1437">
      <c r="A1437" s="15" t="n"/>
      <c r="D1437" s="16" t="n"/>
      <c r="E1437">
        <f>IF(D1437="","",IFERROR(INDEX(Productos!$C$2:$C$501,MATCH(D1437,Productos!$A$2:$A$501,0)),"Código no existe"))</f>
        <v/>
      </c>
      <c r="G1437" s="17" t="n"/>
      <c r="H1437" s="17">
        <f>IF(OR(F1437="",G1437=""),"",F1437*G1437)</f>
        <v/>
      </c>
      <c r="I1437" s="15" t="n"/>
    </row>
    <row r="1438">
      <c r="A1438" s="15" t="n"/>
      <c r="D1438" s="16" t="n"/>
      <c r="E1438">
        <f>IF(D1438="","",IFERROR(INDEX(Productos!$C$2:$C$501,MATCH(D1438,Productos!$A$2:$A$501,0)),"Código no existe"))</f>
        <v/>
      </c>
      <c r="G1438" s="17" t="n"/>
      <c r="H1438" s="17">
        <f>IF(OR(F1438="",G1438=""),"",F1438*G1438)</f>
        <v/>
      </c>
      <c r="I1438" s="15" t="n"/>
    </row>
    <row r="1439">
      <c r="A1439" s="15" t="n"/>
      <c r="D1439" s="16" t="n"/>
      <c r="E1439">
        <f>IF(D1439="","",IFERROR(INDEX(Productos!$C$2:$C$501,MATCH(D1439,Productos!$A$2:$A$501,0)),"Código no existe"))</f>
        <v/>
      </c>
      <c r="G1439" s="17" t="n"/>
      <c r="H1439" s="17">
        <f>IF(OR(F1439="",G1439=""),"",F1439*G1439)</f>
        <v/>
      </c>
      <c r="I1439" s="15" t="n"/>
    </row>
    <row r="1440">
      <c r="A1440" s="15" t="n"/>
      <c r="D1440" s="16" t="n"/>
      <c r="E1440">
        <f>IF(D1440="","",IFERROR(INDEX(Productos!$C$2:$C$501,MATCH(D1440,Productos!$A$2:$A$501,0)),"Código no existe"))</f>
        <v/>
      </c>
      <c r="G1440" s="17" t="n"/>
      <c r="H1440" s="17">
        <f>IF(OR(F1440="",G1440=""),"",F1440*G1440)</f>
        <v/>
      </c>
      <c r="I1440" s="15" t="n"/>
    </row>
    <row r="1441">
      <c r="A1441" s="15" t="n"/>
      <c r="D1441" s="16" t="n"/>
      <c r="E1441">
        <f>IF(D1441="","",IFERROR(INDEX(Productos!$C$2:$C$501,MATCH(D1441,Productos!$A$2:$A$501,0)),"Código no existe"))</f>
        <v/>
      </c>
      <c r="G1441" s="17" t="n"/>
      <c r="H1441" s="17">
        <f>IF(OR(F1441="",G1441=""),"",F1441*G1441)</f>
        <v/>
      </c>
      <c r="I1441" s="15" t="n"/>
    </row>
    <row r="1442">
      <c r="A1442" s="15" t="n"/>
      <c r="D1442" s="16" t="n"/>
      <c r="E1442">
        <f>IF(D1442="","",IFERROR(INDEX(Productos!$C$2:$C$501,MATCH(D1442,Productos!$A$2:$A$501,0)),"Código no existe"))</f>
        <v/>
      </c>
      <c r="G1442" s="17" t="n"/>
      <c r="H1442" s="17">
        <f>IF(OR(F1442="",G1442=""),"",F1442*G1442)</f>
        <v/>
      </c>
      <c r="I1442" s="15" t="n"/>
    </row>
    <row r="1443">
      <c r="A1443" s="15" t="n"/>
      <c r="D1443" s="16" t="n"/>
      <c r="E1443">
        <f>IF(D1443="","",IFERROR(INDEX(Productos!$C$2:$C$501,MATCH(D1443,Productos!$A$2:$A$501,0)),"Código no existe"))</f>
        <v/>
      </c>
      <c r="G1443" s="17" t="n"/>
      <c r="H1443" s="17">
        <f>IF(OR(F1443="",G1443=""),"",F1443*G1443)</f>
        <v/>
      </c>
      <c r="I1443" s="15" t="n"/>
    </row>
    <row r="1444">
      <c r="A1444" s="15" t="n"/>
      <c r="D1444" s="16" t="n"/>
      <c r="E1444">
        <f>IF(D1444="","",IFERROR(INDEX(Productos!$C$2:$C$501,MATCH(D1444,Productos!$A$2:$A$501,0)),"Código no existe"))</f>
        <v/>
      </c>
      <c r="G1444" s="17" t="n"/>
      <c r="H1444" s="17">
        <f>IF(OR(F1444="",G1444=""),"",F1444*G1444)</f>
        <v/>
      </c>
      <c r="I1444" s="15" t="n"/>
    </row>
    <row r="1445">
      <c r="A1445" s="15" t="n"/>
      <c r="D1445" s="16" t="n"/>
      <c r="E1445">
        <f>IF(D1445="","",IFERROR(INDEX(Productos!$C$2:$C$501,MATCH(D1445,Productos!$A$2:$A$501,0)),"Código no existe"))</f>
        <v/>
      </c>
      <c r="G1445" s="17" t="n"/>
      <c r="H1445" s="17">
        <f>IF(OR(F1445="",G1445=""),"",F1445*G1445)</f>
        <v/>
      </c>
      <c r="I1445" s="15" t="n"/>
    </row>
    <row r="1446">
      <c r="A1446" s="15" t="n"/>
      <c r="D1446" s="16" t="n"/>
      <c r="E1446">
        <f>IF(D1446="","",IFERROR(INDEX(Productos!$C$2:$C$501,MATCH(D1446,Productos!$A$2:$A$501,0)),"Código no existe"))</f>
        <v/>
      </c>
      <c r="G1446" s="17" t="n"/>
      <c r="H1446" s="17">
        <f>IF(OR(F1446="",G1446=""),"",F1446*G1446)</f>
        <v/>
      </c>
      <c r="I1446" s="15" t="n"/>
    </row>
    <row r="1447">
      <c r="A1447" s="15" t="n"/>
      <c r="D1447" s="16" t="n"/>
      <c r="E1447">
        <f>IF(D1447="","",IFERROR(INDEX(Productos!$C$2:$C$501,MATCH(D1447,Productos!$A$2:$A$501,0)),"Código no existe"))</f>
        <v/>
      </c>
      <c r="G1447" s="17" t="n"/>
      <c r="H1447" s="17">
        <f>IF(OR(F1447="",G1447=""),"",F1447*G1447)</f>
        <v/>
      </c>
      <c r="I1447" s="15" t="n"/>
    </row>
    <row r="1448">
      <c r="A1448" s="15" t="n"/>
      <c r="D1448" s="16" t="n"/>
      <c r="E1448">
        <f>IF(D1448="","",IFERROR(INDEX(Productos!$C$2:$C$501,MATCH(D1448,Productos!$A$2:$A$501,0)),"Código no existe"))</f>
        <v/>
      </c>
      <c r="G1448" s="17" t="n"/>
      <c r="H1448" s="17">
        <f>IF(OR(F1448="",G1448=""),"",F1448*G1448)</f>
        <v/>
      </c>
      <c r="I1448" s="15" t="n"/>
    </row>
    <row r="1449">
      <c r="A1449" s="15" t="n"/>
      <c r="D1449" s="16" t="n"/>
      <c r="E1449">
        <f>IF(D1449="","",IFERROR(INDEX(Productos!$C$2:$C$501,MATCH(D1449,Productos!$A$2:$A$501,0)),"Código no existe"))</f>
        <v/>
      </c>
      <c r="G1449" s="17" t="n"/>
      <c r="H1449" s="17">
        <f>IF(OR(F1449="",G1449=""),"",F1449*G1449)</f>
        <v/>
      </c>
      <c r="I1449" s="15" t="n"/>
    </row>
    <row r="1450">
      <c r="A1450" s="15" t="n"/>
      <c r="D1450" s="16" t="n"/>
      <c r="E1450">
        <f>IF(D1450="","",IFERROR(INDEX(Productos!$C$2:$C$501,MATCH(D1450,Productos!$A$2:$A$501,0)),"Código no existe"))</f>
        <v/>
      </c>
      <c r="G1450" s="17" t="n"/>
      <c r="H1450" s="17">
        <f>IF(OR(F1450="",G1450=""),"",F1450*G1450)</f>
        <v/>
      </c>
      <c r="I1450" s="15" t="n"/>
    </row>
    <row r="1451">
      <c r="A1451" s="15" t="n"/>
      <c r="D1451" s="16" t="n"/>
      <c r="E1451">
        <f>IF(D1451="","",IFERROR(INDEX(Productos!$C$2:$C$501,MATCH(D1451,Productos!$A$2:$A$501,0)),"Código no existe"))</f>
        <v/>
      </c>
      <c r="G1451" s="17" t="n"/>
      <c r="H1451" s="17">
        <f>IF(OR(F1451="",G1451=""),"",F1451*G1451)</f>
        <v/>
      </c>
      <c r="I1451" s="15" t="n"/>
    </row>
    <row r="1452">
      <c r="A1452" s="15" t="n"/>
      <c r="D1452" s="16" t="n"/>
      <c r="E1452">
        <f>IF(D1452="","",IFERROR(INDEX(Productos!$C$2:$C$501,MATCH(D1452,Productos!$A$2:$A$501,0)),"Código no existe"))</f>
        <v/>
      </c>
      <c r="G1452" s="17" t="n"/>
      <c r="H1452" s="17">
        <f>IF(OR(F1452="",G1452=""),"",F1452*G1452)</f>
        <v/>
      </c>
      <c r="I1452" s="15" t="n"/>
    </row>
    <row r="1453">
      <c r="A1453" s="15" t="n"/>
      <c r="D1453" s="16" t="n"/>
      <c r="E1453">
        <f>IF(D1453="","",IFERROR(INDEX(Productos!$C$2:$C$501,MATCH(D1453,Productos!$A$2:$A$501,0)),"Código no existe"))</f>
        <v/>
      </c>
      <c r="G1453" s="17" t="n"/>
      <c r="H1453" s="17">
        <f>IF(OR(F1453="",G1453=""),"",F1453*G1453)</f>
        <v/>
      </c>
      <c r="I1453" s="15" t="n"/>
    </row>
    <row r="1454">
      <c r="A1454" s="15" t="n"/>
      <c r="D1454" s="16" t="n"/>
      <c r="E1454">
        <f>IF(D1454="","",IFERROR(INDEX(Productos!$C$2:$C$501,MATCH(D1454,Productos!$A$2:$A$501,0)),"Código no existe"))</f>
        <v/>
      </c>
      <c r="G1454" s="17" t="n"/>
      <c r="H1454" s="17">
        <f>IF(OR(F1454="",G1454=""),"",F1454*G1454)</f>
        <v/>
      </c>
      <c r="I1454" s="15" t="n"/>
    </row>
    <row r="1455">
      <c r="A1455" s="15" t="n"/>
      <c r="D1455" s="16" t="n"/>
      <c r="E1455">
        <f>IF(D1455="","",IFERROR(INDEX(Productos!$C$2:$C$501,MATCH(D1455,Productos!$A$2:$A$501,0)),"Código no existe"))</f>
        <v/>
      </c>
      <c r="G1455" s="17" t="n"/>
      <c r="H1455" s="17">
        <f>IF(OR(F1455="",G1455=""),"",F1455*G1455)</f>
        <v/>
      </c>
      <c r="I1455" s="15" t="n"/>
    </row>
    <row r="1456">
      <c r="A1456" s="15" t="n"/>
      <c r="D1456" s="16" t="n"/>
      <c r="E1456">
        <f>IF(D1456="","",IFERROR(INDEX(Productos!$C$2:$C$501,MATCH(D1456,Productos!$A$2:$A$501,0)),"Código no existe"))</f>
        <v/>
      </c>
      <c r="G1456" s="17" t="n"/>
      <c r="H1456" s="17">
        <f>IF(OR(F1456="",G1456=""),"",F1456*G1456)</f>
        <v/>
      </c>
      <c r="I1456" s="15" t="n"/>
    </row>
    <row r="1457">
      <c r="A1457" s="15" t="n"/>
      <c r="D1457" s="16" t="n"/>
      <c r="E1457">
        <f>IF(D1457="","",IFERROR(INDEX(Productos!$C$2:$C$501,MATCH(D1457,Productos!$A$2:$A$501,0)),"Código no existe"))</f>
        <v/>
      </c>
      <c r="G1457" s="17" t="n"/>
      <c r="H1457" s="17">
        <f>IF(OR(F1457="",G1457=""),"",F1457*G1457)</f>
        <v/>
      </c>
      <c r="I1457" s="15" t="n"/>
    </row>
    <row r="1458">
      <c r="A1458" s="15" t="n"/>
      <c r="D1458" s="16" t="n"/>
      <c r="E1458">
        <f>IF(D1458="","",IFERROR(INDEX(Productos!$C$2:$C$501,MATCH(D1458,Productos!$A$2:$A$501,0)),"Código no existe"))</f>
        <v/>
      </c>
      <c r="G1458" s="17" t="n"/>
      <c r="H1458" s="17">
        <f>IF(OR(F1458="",G1458=""),"",F1458*G1458)</f>
        <v/>
      </c>
      <c r="I1458" s="15" t="n"/>
    </row>
    <row r="1459">
      <c r="A1459" s="15" t="n"/>
      <c r="D1459" s="16" t="n"/>
      <c r="E1459">
        <f>IF(D1459="","",IFERROR(INDEX(Productos!$C$2:$C$501,MATCH(D1459,Productos!$A$2:$A$501,0)),"Código no existe"))</f>
        <v/>
      </c>
      <c r="G1459" s="17" t="n"/>
      <c r="H1459" s="17">
        <f>IF(OR(F1459="",G1459=""),"",F1459*G1459)</f>
        <v/>
      </c>
      <c r="I1459" s="15" t="n"/>
    </row>
    <row r="1460">
      <c r="A1460" s="15" t="n"/>
      <c r="D1460" s="16" t="n"/>
      <c r="E1460">
        <f>IF(D1460="","",IFERROR(INDEX(Productos!$C$2:$C$501,MATCH(D1460,Productos!$A$2:$A$501,0)),"Código no existe"))</f>
        <v/>
      </c>
      <c r="G1460" s="17" t="n"/>
      <c r="H1460" s="17">
        <f>IF(OR(F1460="",G1460=""),"",F1460*G1460)</f>
        <v/>
      </c>
      <c r="I1460" s="15" t="n"/>
    </row>
    <row r="1461">
      <c r="A1461" s="15" t="n"/>
      <c r="D1461" s="16" t="n"/>
      <c r="E1461">
        <f>IF(D1461="","",IFERROR(INDEX(Productos!$C$2:$C$501,MATCH(D1461,Productos!$A$2:$A$501,0)),"Código no existe"))</f>
        <v/>
      </c>
      <c r="G1461" s="17" t="n"/>
      <c r="H1461" s="17">
        <f>IF(OR(F1461="",G1461=""),"",F1461*G1461)</f>
        <v/>
      </c>
      <c r="I1461" s="15" t="n"/>
    </row>
    <row r="1462">
      <c r="A1462" s="15" t="n"/>
      <c r="D1462" s="16" t="n"/>
      <c r="E1462">
        <f>IF(D1462="","",IFERROR(INDEX(Productos!$C$2:$C$501,MATCH(D1462,Productos!$A$2:$A$501,0)),"Código no existe"))</f>
        <v/>
      </c>
      <c r="G1462" s="17" t="n"/>
      <c r="H1462" s="17">
        <f>IF(OR(F1462="",G1462=""),"",F1462*G1462)</f>
        <v/>
      </c>
      <c r="I1462" s="15" t="n"/>
    </row>
    <row r="1463">
      <c r="A1463" s="15" t="n"/>
      <c r="D1463" s="16" t="n"/>
      <c r="E1463">
        <f>IF(D1463="","",IFERROR(INDEX(Productos!$C$2:$C$501,MATCH(D1463,Productos!$A$2:$A$501,0)),"Código no existe"))</f>
        <v/>
      </c>
      <c r="G1463" s="17" t="n"/>
      <c r="H1463" s="17">
        <f>IF(OR(F1463="",G1463=""),"",F1463*G1463)</f>
        <v/>
      </c>
      <c r="I1463" s="15" t="n"/>
    </row>
    <row r="1464">
      <c r="A1464" s="15" t="n"/>
      <c r="D1464" s="16" t="n"/>
      <c r="E1464">
        <f>IF(D1464="","",IFERROR(INDEX(Productos!$C$2:$C$501,MATCH(D1464,Productos!$A$2:$A$501,0)),"Código no existe"))</f>
        <v/>
      </c>
      <c r="G1464" s="17" t="n"/>
      <c r="H1464" s="17">
        <f>IF(OR(F1464="",G1464=""),"",F1464*G1464)</f>
        <v/>
      </c>
      <c r="I1464" s="15" t="n"/>
    </row>
    <row r="1465">
      <c r="A1465" s="15" t="n"/>
      <c r="D1465" s="16" t="n"/>
      <c r="E1465">
        <f>IF(D1465="","",IFERROR(INDEX(Productos!$C$2:$C$501,MATCH(D1465,Productos!$A$2:$A$501,0)),"Código no existe"))</f>
        <v/>
      </c>
      <c r="G1465" s="17" t="n"/>
      <c r="H1465" s="17">
        <f>IF(OR(F1465="",G1465=""),"",F1465*G1465)</f>
        <v/>
      </c>
      <c r="I1465" s="15" t="n"/>
    </row>
    <row r="1466">
      <c r="A1466" s="15" t="n"/>
      <c r="D1466" s="16" t="n"/>
      <c r="E1466">
        <f>IF(D1466="","",IFERROR(INDEX(Productos!$C$2:$C$501,MATCH(D1466,Productos!$A$2:$A$501,0)),"Código no existe"))</f>
        <v/>
      </c>
      <c r="G1466" s="17" t="n"/>
      <c r="H1466" s="17">
        <f>IF(OR(F1466="",G1466=""),"",F1466*G1466)</f>
        <v/>
      </c>
      <c r="I1466" s="15" t="n"/>
    </row>
    <row r="1467">
      <c r="A1467" s="15" t="n"/>
      <c r="D1467" s="16" t="n"/>
      <c r="E1467">
        <f>IF(D1467="","",IFERROR(INDEX(Productos!$C$2:$C$501,MATCH(D1467,Productos!$A$2:$A$501,0)),"Código no existe"))</f>
        <v/>
      </c>
      <c r="G1467" s="17" t="n"/>
      <c r="H1467" s="17">
        <f>IF(OR(F1467="",G1467=""),"",F1467*G1467)</f>
        <v/>
      </c>
      <c r="I1467" s="15" t="n"/>
    </row>
    <row r="1468">
      <c r="A1468" s="15" t="n"/>
      <c r="D1468" s="16" t="n"/>
      <c r="E1468">
        <f>IF(D1468="","",IFERROR(INDEX(Productos!$C$2:$C$501,MATCH(D1468,Productos!$A$2:$A$501,0)),"Código no existe"))</f>
        <v/>
      </c>
      <c r="G1468" s="17" t="n"/>
      <c r="H1468" s="17">
        <f>IF(OR(F1468="",G1468=""),"",F1468*G1468)</f>
        <v/>
      </c>
      <c r="I1468" s="15" t="n"/>
    </row>
    <row r="1469">
      <c r="A1469" s="15" t="n"/>
      <c r="D1469" s="16" t="n"/>
      <c r="E1469">
        <f>IF(D1469="","",IFERROR(INDEX(Productos!$C$2:$C$501,MATCH(D1469,Productos!$A$2:$A$501,0)),"Código no existe"))</f>
        <v/>
      </c>
      <c r="G1469" s="17" t="n"/>
      <c r="H1469" s="17">
        <f>IF(OR(F1469="",G1469=""),"",F1469*G1469)</f>
        <v/>
      </c>
      <c r="I1469" s="15" t="n"/>
    </row>
    <row r="1470">
      <c r="A1470" s="15" t="n"/>
      <c r="D1470" s="16" t="n"/>
      <c r="E1470">
        <f>IF(D1470="","",IFERROR(INDEX(Productos!$C$2:$C$501,MATCH(D1470,Productos!$A$2:$A$501,0)),"Código no existe"))</f>
        <v/>
      </c>
      <c r="G1470" s="17" t="n"/>
      <c r="H1470" s="17">
        <f>IF(OR(F1470="",G1470=""),"",F1470*G1470)</f>
        <v/>
      </c>
      <c r="I1470" s="15" t="n"/>
    </row>
    <row r="1471">
      <c r="A1471" s="15" t="n"/>
      <c r="D1471" s="16" t="n"/>
      <c r="E1471">
        <f>IF(D1471="","",IFERROR(INDEX(Productos!$C$2:$C$501,MATCH(D1471,Productos!$A$2:$A$501,0)),"Código no existe"))</f>
        <v/>
      </c>
      <c r="G1471" s="17" t="n"/>
      <c r="H1471" s="17">
        <f>IF(OR(F1471="",G1471=""),"",F1471*G1471)</f>
        <v/>
      </c>
      <c r="I1471" s="15" t="n"/>
    </row>
    <row r="1472">
      <c r="A1472" s="15" t="n"/>
      <c r="D1472" s="16" t="n"/>
      <c r="E1472">
        <f>IF(D1472="","",IFERROR(INDEX(Productos!$C$2:$C$501,MATCH(D1472,Productos!$A$2:$A$501,0)),"Código no existe"))</f>
        <v/>
      </c>
      <c r="G1472" s="17" t="n"/>
      <c r="H1472" s="17">
        <f>IF(OR(F1472="",G1472=""),"",F1472*G1472)</f>
        <v/>
      </c>
      <c r="I1472" s="15" t="n"/>
    </row>
    <row r="1473">
      <c r="A1473" s="15" t="n"/>
      <c r="D1473" s="16" t="n"/>
      <c r="E1473">
        <f>IF(D1473="","",IFERROR(INDEX(Productos!$C$2:$C$501,MATCH(D1473,Productos!$A$2:$A$501,0)),"Código no existe"))</f>
        <v/>
      </c>
      <c r="G1473" s="17" t="n"/>
      <c r="H1473" s="17">
        <f>IF(OR(F1473="",G1473=""),"",F1473*G1473)</f>
        <v/>
      </c>
      <c r="I1473" s="15" t="n"/>
    </row>
    <row r="1474">
      <c r="A1474" s="15" t="n"/>
      <c r="D1474" s="16" t="n"/>
      <c r="E1474">
        <f>IF(D1474="","",IFERROR(INDEX(Productos!$C$2:$C$501,MATCH(D1474,Productos!$A$2:$A$501,0)),"Código no existe"))</f>
        <v/>
      </c>
      <c r="G1474" s="17" t="n"/>
      <c r="H1474" s="17">
        <f>IF(OR(F1474="",G1474=""),"",F1474*G1474)</f>
        <v/>
      </c>
      <c r="I1474" s="15" t="n"/>
    </row>
    <row r="1475">
      <c r="A1475" s="15" t="n"/>
      <c r="D1475" s="16" t="n"/>
      <c r="E1475">
        <f>IF(D1475="","",IFERROR(INDEX(Productos!$C$2:$C$501,MATCH(D1475,Productos!$A$2:$A$501,0)),"Código no existe"))</f>
        <v/>
      </c>
      <c r="G1475" s="17" t="n"/>
      <c r="H1475" s="17">
        <f>IF(OR(F1475="",G1475=""),"",F1475*G1475)</f>
        <v/>
      </c>
      <c r="I1475" s="15" t="n"/>
    </row>
    <row r="1476">
      <c r="A1476" s="15" t="n"/>
      <c r="D1476" s="16" t="n"/>
      <c r="E1476">
        <f>IF(D1476="","",IFERROR(INDEX(Productos!$C$2:$C$501,MATCH(D1476,Productos!$A$2:$A$501,0)),"Código no existe"))</f>
        <v/>
      </c>
      <c r="G1476" s="17" t="n"/>
      <c r="H1476" s="17">
        <f>IF(OR(F1476="",G1476=""),"",F1476*G1476)</f>
        <v/>
      </c>
      <c r="I1476" s="15" t="n"/>
    </row>
    <row r="1477">
      <c r="A1477" s="15" t="n"/>
      <c r="D1477" s="16" t="n"/>
      <c r="E1477">
        <f>IF(D1477="","",IFERROR(INDEX(Productos!$C$2:$C$501,MATCH(D1477,Productos!$A$2:$A$501,0)),"Código no existe"))</f>
        <v/>
      </c>
      <c r="G1477" s="17" t="n"/>
      <c r="H1477" s="17">
        <f>IF(OR(F1477="",G1477=""),"",F1477*G1477)</f>
        <v/>
      </c>
      <c r="I1477" s="15" t="n"/>
    </row>
    <row r="1478">
      <c r="A1478" s="15" t="n"/>
      <c r="D1478" s="16" t="n"/>
      <c r="E1478">
        <f>IF(D1478="","",IFERROR(INDEX(Productos!$C$2:$C$501,MATCH(D1478,Productos!$A$2:$A$501,0)),"Código no existe"))</f>
        <v/>
      </c>
      <c r="G1478" s="17" t="n"/>
      <c r="H1478" s="17">
        <f>IF(OR(F1478="",G1478=""),"",F1478*G1478)</f>
        <v/>
      </c>
      <c r="I1478" s="15" t="n"/>
    </row>
    <row r="1479">
      <c r="A1479" s="15" t="n"/>
      <c r="D1479" s="16" t="n"/>
      <c r="E1479">
        <f>IF(D1479="","",IFERROR(INDEX(Productos!$C$2:$C$501,MATCH(D1479,Productos!$A$2:$A$501,0)),"Código no existe"))</f>
        <v/>
      </c>
      <c r="G1479" s="17" t="n"/>
      <c r="H1479" s="17">
        <f>IF(OR(F1479="",G1479=""),"",F1479*G1479)</f>
        <v/>
      </c>
      <c r="I1479" s="15" t="n"/>
    </row>
    <row r="1480">
      <c r="A1480" s="15" t="n"/>
      <c r="D1480" s="16" t="n"/>
      <c r="E1480">
        <f>IF(D1480="","",IFERROR(INDEX(Productos!$C$2:$C$501,MATCH(D1480,Productos!$A$2:$A$501,0)),"Código no existe"))</f>
        <v/>
      </c>
      <c r="G1480" s="17" t="n"/>
      <c r="H1480" s="17">
        <f>IF(OR(F1480="",G1480=""),"",F1480*G1480)</f>
        <v/>
      </c>
      <c r="I1480" s="15" t="n"/>
    </row>
    <row r="1481">
      <c r="A1481" s="15" t="n"/>
      <c r="D1481" s="16" t="n"/>
      <c r="E1481">
        <f>IF(D1481="","",IFERROR(INDEX(Productos!$C$2:$C$501,MATCH(D1481,Productos!$A$2:$A$501,0)),"Código no existe"))</f>
        <v/>
      </c>
      <c r="G1481" s="17" t="n"/>
      <c r="H1481" s="17">
        <f>IF(OR(F1481="",G1481=""),"",F1481*G1481)</f>
        <v/>
      </c>
      <c r="I1481" s="15" t="n"/>
    </row>
    <row r="1482">
      <c r="A1482" s="15" t="n"/>
      <c r="D1482" s="16" t="n"/>
      <c r="E1482">
        <f>IF(D1482="","",IFERROR(INDEX(Productos!$C$2:$C$501,MATCH(D1482,Productos!$A$2:$A$501,0)),"Código no existe"))</f>
        <v/>
      </c>
      <c r="G1482" s="17" t="n"/>
      <c r="H1482" s="17">
        <f>IF(OR(F1482="",G1482=""),"",F1482*G1482)</f>
        <v/>
      </c>
      <c r="I1482" s="15" t="n"/>
    </row>
    <row r="1483">
      <c r="A1483" s="15" t="n"/>
      <c r="D1483" s="16" t="n"/>
      <c r="E1483">
        <f>IF(D1483="","",IFERROR(INDEX(Productos!$C$2:$C$501,MATCH(D1483,Productos!$A$2:$A$501,0)),"Código no existe"))</f>
        <v/>
      </c>
      <c r="G1483" s="17" t="n"/>
      <c r="H1483" s="17">
        <f>IF(OR(F1483="",G1483=""),"",F1483*G1483)</f>
        <v/>
      </c>
      <c r="I1483" s="15" t="n"/>
    </row>
    <row r="1484">
      <c r="A1484" s="15" t="n"/>
      <c r="D1484" s="16" t="n"/>
      <c r="E1484">
        <f>IF(D1484="","",IFERROR(INDEX(Productos!$C$2:$C$501,MATCH(D1484,Productos!$A$2:$A$501,0)),"Código no existe"))</f>
        <v/>
      </c>
      <c r="G1484" s="17" t="n"/>
      <c r="H1484" s="17">
        <f>IF(OR(F1484="",G1484=""),"",F1484*G1484)</f>
        <v/>
      </c>
      <c r="I1484" s="15" t="n"/>
    </row>
    <row r="1485">
      <c r="A1485" s="15" t="n"/>
      <c r="D1485" s="16" t="n"/>
      <c r="E1485">
        <f>IF(D1485="","",IFERROR(INDEX(Productos!$C$2:$C$501,MATCH(D1485,Productos!$A$2:$A$501,0)),"Código no existe"))</f>
        <v/>
      </c>
      <c r="G1485" s="17" t="n"/>
      <c r="H1485" s="17">
        <f>IF(OR(F1485="",G1485=""),"",F1485*G1485)</f>
        <v/>
      </c>
      <c r="I1485" s="15" t="n"/>
    </row>
    <row r="1486">
      <c r="A1486" s="15" t="n"/>
      <c r="D1486" s="16" t="n"/>
      <c r="E1486">
        <f>IF(D1486="","",IFERROR(INDEX(Productos!$C$2:$C$501,MATCH(D1486,Productos!$A$2:$A$501,0)),"Código no existe"))</f>
        <v/>
      </c>
      <c r="G1486" s="17" t="n"/>
      <c r="H1486" s="17">
        <f>IF(OR(F1486="",G1486=""),"",F1486*G1486)</f>
        <v/>
      </c>
      <c r="I1486" s="15" t="n"/>
    </row>
    <row r="1487">
      <c r="A1487" s="15" t="n"/>
      <c r="D1487" s="16" t="n"/>
      <c r="E1487">
        <f>IF(D1487="","",IFERROR(INDEX(Productos!$C$2:$C$501,MATCH(D1487,Productos!$A$2:$A$501,0)),"Código no existe"))</f>
        <v/>
      </c>
      <c r="G1487" s="17" t="n"/>
      <c r="H1487" s="17">
        <f>IF(OR(F1487="",G1487=""),"",F1487*G1487)</f>
        <v/>
      </c>
      <c r="I1487" s="15" t="n"/>
    </row>
    <row r="1488">
      <c r="A1488" s="15" t="n"/>
      <c r="D1488" s="16" t="n"/>
      <c r="E1488">
        <f>IF(D1488="","",IFERROR(INDEX(Productos!$C$2:$C$501,MATCH(D1488,Productos!$A$2:$A$501,0)),"Código no existe"))</f>
        <v/>
      </c>
      <c r="G1488" s="17" t="n"/>
      <c r="H1488" s="17">
        <f>IF(OR(F1488="",G1488=""),"",F1488*G1488)</f>
        <v/>
      </c>
      <c r="I1488" s="15" t="n"/>
    </row>
    <row r="1489">
      <c r="A1489" s="15" t="n"/>
      <c r="D1489" s="16" t="n"/>
      <c r="E1489">
        <f>IF(D1489="","",IFERROR(INDEX(Productos!$C$2:$C$501,MATCH(D1489,Productos!$A$2:$A$501,0)),"Código no existe"))</f>
        <v/>
      </c>
      <c r="G1489" s="17" t="n"/>
      <c r="H1489" s="17">
        <f>IF(OR(F1489="",G1489=""),"",F1489*G1489)</f>
        <v/>
      </c>
      <c r="I1489" s="15" t="n"/>
    </row>
    <row r="1490">
      <c r="A1490" s="15" t="n"/>
      <c r="D1490" s="16" t="n"/>
      <c r="E1490">
        <f>IF(D1490="","",IFERROR(INDEX(Productos!$C$2:$C$501,MATCH(D1490,Productos!$A$2:$A$501,0)),"Código no existe"))</f>
        <v/>
      </c>
      <c r="G1490" s="17" t="n"/>
      <c r="H1490" s="17">
        <f>IF(OR(F1490="",G1490=""),"",F1490*G1490)</f>
        <v/>
      </c>
      <c r="I1490" s="15" t="n"/>
    </row>
    <row r="1491">
      <c r="A1491" s="15" t="n"/>
      <c r="D1491" s="16" t="n"/>
      <c r="E1491">
        <f>IF(D1491="","",IFERROR(INDEX(Productos!$C$2:$C$501,MATCH(D1491,Productos!$A$2:$A$501,0)),"Código no existe"))</f>
        <v/>
      </c>
      <c r="G1491" s="17" t="n"/>
      <c r="H1491" s="17">
        <f>IF(OR(F1491="",G1491=""),"",F1491*G1491)</f>
        <v/>
      </c>
      <c r="I1491" s="15" t="n"/>
    </row>
    <row r="1492">
      <c r="A1492" s="15" t="n"/>
      <c r="D1492" s="16" t="n"/>
      <c r="E1492">
        <f>IF(D1492="","",IFERROR(INDEX(Productos!$C$2:$C$501,MATCH(D1492,Productos!$A$2:$A$501,0)),"Código no existe"))</f>
        <v/>
      </c>
      <c r="G1492" s="17" t="n"/>
      <c r="H1492" s="17">
        <f>IF(OR(F1492="",G1492=""),"",F1492*G1492)</f>
        <v/>
      </c>
      <c r="I1492" s="15" t="n"/>
    </row>
    <row r="1493">
      <c r="A1493" s="15" t="n"/>
      <c r="D1493" s="16" t="n"/>
      <c r="E1493">
        <f>IF(D1493="","",IFERROR(INDEX(Productos!$C$2:$C$501,MATCH(D1493,Productos!$A$2:$A$501,0)),"Código no existe"))</f>
        <v/>
      </c>
      <c r="G1493" s="17" t="n"/>
      <c r="H1493" s="17">
        <f>IF(OR(F1493="",G1493=""),"",F1493*G1493)</f>
        <v/>
      </c>
      <c r="I1493" s="15" t="n"/>
    </row>
    <row r="1494">
      <c r="A1494" s="15" t="n"/>
      <c r="D1494" s="16" t="n"/>
      <c r="E1494">
        <f>IF(D1494="","",IFERROR(INDEX(Productos!$C$2:$C$501,MATCH(D1494,Productos!$A$2:$A$501,0)),"Código no existe"))</f>
        <v/>
      </c>
      <c r="G1494" s="17" t="n"/>
      <c r="H1494" s="17">
        <f>IF(OR(F1494="",G1494=""),"",F1494*G1494)</f>
        <v/>
      </c>
      <c r="I1494" s="15" t="n"/>
    </row>
    <row r="1495">
      <c r="A1495" s="15" t="n"/>
      <c r="D1495" s="16" t="n"/>
      <c r="E1495">
        <f>IF(D1495="","",IFERROR(INDEX(Productos!$C$2:$C$501,MATCH(D1495,Productos!$A$2:$A$501,0)),"Código no existe"))</f>
        <v/>
      </c>
      <c r="G1495" s="17" t="n"/>
      <c r="H1495" s="17">
        <f>IF(OR(F1495="",G1495=""),"",F1495*G1495)</f>
        <v/>
      </c>
      <c r="I1495" s="15" t="n"/>
    </row>
    <row r="1496">
      <c r="A1496" s="15" t="n"/>
      <c r="D1496" s="16" t="n"/>
      <c r="E1496">
        <f>IF(D1496="","",IFERROR(INDEX(Productos!$C$2:$C$501,MATCH(D1496,Productos!$A$2:$A$501,0)),"Código no existe"))</f>
        <v/>
      </c>
      <c r="G1496" s="17" t="n"/>
      <c r="H1496" s="17">
        <f>IF(OR(F1496="",G1496=""),"",F1496*G1496)</f>
        <v/>
      </c>
      <c r="I1496" s="15" t="n"/>
    </row>
    <row r="1497">
      <c r="A1497" s="15" t="n"/>
      <c r="D1497" s="16" t="n"/>
      <c r="E1497">
        <f>IF(D1497="","",IFERROR(INDEX(Productos!$C$2:$C$501,MATCH(D1497,Productos!$A$2:$A$501,0)),"Código no existe"))</f>
        <v/>
      </c>
      <c r="G1497" s="17" t="n"/>
      <c r="H1497" s="17">
        <f>IF(OR(F1497="",G1497=""),"",F1497*G1497)</f>
        <v/>
      </c>
      <c r="I1497" s="15" t="n"/>
    </row>
    <row r="1498">
      <c r="A1498" s="15" t="n"/>
      <c r="D1498" s="16" t="n"/>
      <c r="E1498">
        <f>IF(D1498="","",IFERROR(INDEX(Productos!$C$2:$C$501,MATCH(D1498,Productos!$A$2:$A$501,0)),"Código no existe"))</f>
        <v/>
      </c>
      <c r="G1498" s="17" t="n"/>
      <c r="H1498" s="17">
        <f>IF(OR(F1498="",G1498=""),"",F1498*G1498)</f>
        <v/>
      </c>
      <c r="I1498" s="15" t="n"/>
    </row>
    <row r="1499">
      <c r="A1499" s="15" t="n"/>
      <c r="D1499" s="16" t="n"/>
      <c r="E1499">
        <f>IF(D1499="","",IFERROR(INDEX(Productos!$C$2:$C$501,MATCH(D1499,Productos!$A$2:$A$501,0)),"Código no existe"))</f>
        <v/>
      </c>
      <c r="G1499" s="17" t="n"/>
      <c r="H1499" s="17">
        <f>IF(OR(F1499="",G1499=""),"",F1499*G1499)</f>
        <v/>
      </c>
      <c r="I1499" s="15" t="n"/>
    </row>
    <row r="1500">
      <c r="A1500" s="15" t="n"/>
      <c r="D1500" s="16" t="n"/>
      <c r="E1500">
        <f>IF(D1500="","",IFERROR(INDEX(Productos!$C$2:$C$501,MATCH(D1500,Productos!$A$2:$A$501,0)),"Código no existe"))</f>
        <v/>
      </c>
      <c r="G1500" s="17" t="n"/>
      <c r="H1500" s="17">
        <f>IF(OR(F1500="",G1500=""),"",F1500*G1500)</f>
        <v/>
      </c>
      <c r="I1500" s="15" t="n"/>
    </row>
    <row r="1501">
      <c r="A1501" s="15" t="n"/>
      <c r="D1501" s="16" t="n"/>
      <c r="E1501">
        <f>IF(D1501="","",IFERROR(INDEX(Productos!$C$2:$C$501,MATCH(D1501,Productos!$A$2:$A$501,0)),"Código no existe"))</f>
        <v/>
      </c>
      <c r="G1501" s="17" t="n"/>
      <c r="H1501" s="17">
        <f>IF(OR(F1501="",G1501=""),"",F1501*G1501)</f>
        <v/>
      </c>
      <c r="I1501" s="15" t="n"/>
    </row>
    <row r="1502">
      <c r="A1502" s="15" t="n"/>
      <c r="D1502" s="16" t="n"/>
      <c r="E1502">
        <f>IF(D1502="","",IFERROR(INDEX(Productos!$C$2:$C$501,MATCH(D1502,Productos!$A$2:$A$501,0)),"Código no existe"))</f>
        <v/>
      </c>
      <c r="G1502" s="17" t="n"/>
      <c r="H1502" s="17">
        <f>IF(OR(F1502="",G1502=""),"",F1502*G1502)</f>
        <v/>
      </c>
      <c r="I1502" s="15" t="n"/>
    </row>
    <row r="1503">
      <c r="A1503" s="15" t="n"/>
      <c r="D1503" s="16" t="n"/>
      <c r="E1503">
        <f>IF(D1503="","",IFERROR(INDEX(Productos!$C$2:$C$501,MATCH(D1503,Productos!$A$2:$A$501,0)),"Código no existe"))</f>
        <v/>
      </c>
      <c r="G1503" s="17" t="n"/>
      <c r="H1503" s="17">
        <f>IF(OR(F1503="",G1503=""),"",F1503*G1503)</f>
        <v/>
      </c>
      <c r="I1503" s="15" t="n"/>
    </row>
    <row r="1504">
      <c r="A1504" s="15" t="n"/>
      <c r="D1504" s="16" t="n"/>
      <c r="E1504">
        <f>IF(D1504="","",IFERROR(INDEX(Productos!$C$2:$C$501,MATCH(D1504,Productos!$A$2:$A$501,0)),"Código no existe"))</f>
        <v/>
      </c>
      <c r="G1504" s="17" t="n"/>
      <c r="H1504" s="17">
        <f>IF(OR(F1504="",G1504=""),"",F1504*G1504)</f>
        <v/>
      </c>
      <c r="I1504" s="15" t="n"/>
    </row>
    <row r="1505">
      <c r="A1505" s="15" t="n"/>
      <c r="D1505" s="16" t="n"/>
      <c r="E1505">
        <f>IF(D1505="","",IFERROR(INDEX(Productos!$C$2:$C$501,MATCH(D1505,Productos!$A$2:$A$501,0)),"Código no existe"))</f>
        <v/>
      </c>
      <c r="G1505" s="17" t="n"/>
      <c r="H1505" s="17">
        <f>IF(OR(F1505="",G1505=""),"",F1505*G1505)</f>
        <v/>
      </c>
      <c r="I1505" s="15" t="n"/>
    </row>
    <row r="1506">
      <c r="A1506" s="15" t="n"/>
      <c r="D1506" s="16" t="n"/>
      <c r="E1506">
        <f>IF(D1506="","",IFERROR(INDEX(Productos!$C$2:$C$501,MATCH(D1506,Productos!$A$2:$A$501,0)),"Código no existe"))</f>
        <v/>
      </c>
      <c r="G1506" s="17" t="n"/>
      <c r="H1506" s="17">
        <f>IF(OR(F1506="",G1506=""),"",F1506*G1506)</f>
        <v/>
      </c>
      <c r="I1506" s="15" t="n"/>
    </row>
    <row r="1507">
      <c r="A1507" s="15" t="n"/>
      <c r="D1507" s="16" t="n"/>
      <c r="E1507">
        <f>IF(D1507="","",IFERROR(INDEX(Productos!$C$2:$C$501,MATCH(D1507,Productos!$A$2:$A$501,0)),"Código no existe"))</f>
        <v/>
      </c>
      <c r="G1507" s="17" t="n"/>
      <c r="H1507" s="17">
        <f>IF(OR(F1507="",G1507=""),"",F1507*G1507)</f>
        <v/>
      </c>
      <c r="I1507" s="15" t="n"/>
    </row>
    <row r="1508">
      <c r="A1508" s="15" t="n"/>
      <c r="D1508" s="16" t="n"/>
      <c r="E1508">
        <f>IF(D1508="","",IFERROR(INDEX(Productos!$C$2:$C$501,MATCH(D1508,Productos!$A$2:$A$501,0)),"Código no existe"))</f>
        <v/>
      </c>
      <c r="G1508" s="17" t="n"/>
      <c r="H1508" s="17">
        <f>IF(OR(F1508="",G1508=""),"",F1508*G1508)</f>
        <v/>
      </c>
      <c r="I1508" s="15" t="n"/>
    </row>
    <row r="1509">
      <c r="A1509" s="15" t="n"/>
      <c r="D1509" s="16" t="n"/>
      <c r="E1509">
        <f>IF(D1509="","",IFERROR(INDEX(Productos!$C$2:$C$501,MATCH(D1509,Productos!$A$2:$A$501,0)),"Código no existe"))</f>
        <v/>
      </c>
      <c r="G1509" s="17" t="n"/>
      <c r="H1509" s="17">
        <f>IF(OR(F1509="",G1509=""),"",F1509*G1509)</f>
        <v/>
      </c>
      <c r="I1509" s="15" t="n"/>
    </row>
    <row r="1510">
      <c r="A1510" s="15" t="n"/>
      <c r="D1510" s="16" t="n"/>
      <c r="E1510">
        <f>IF(D1510="","",IFERROR(INDEX(Productos!$C$2:$C$501,MATCH(D1510,Productos!$A$2:$A$501,0)),"Código no existe"))</f>
        <v/>
      </c>
      <c r="G1510" s="17" t="n"/>
      <c r="H1510" s="17">
        <f>IF(OR(F1510="",G1510=""),"",F1510*G1510)</f>
        <v/>
      </c>
      <c r="I1510" s="15" t="n"/>
    </row>
    <row r="1511">
      <c r="A1511" s="15" t="n"/>
      <c r="D1511" s="16" t="n"/>
      <c r="E1511">
        <f>IF(D1511="","",IFERROR(INDEX(Productos!$C$2:$C$501,MATCH(D1511,Productos!$A$2:$A$501,0)),"Código no existe"))</f>
        <v/>
      </c>
      <c r="G1511" s="17" t="n"/>
      <c r="H1511" s="17">
        <f>IF(OR(F1511="",G1511=""),"",F1511*G1511)</f>
        <v/>
      </c>
      <c r="I1511" s="15" t="n"/>
    </row>
    <row r="1512">
      <c r="A1512" s="15" t="n"/>
      <c r="D1512" s="16" t="n"/>
      <c r="E1512">
        <f>IF(D1512="","",IFERROR(INDEX(Productos!$C$2:$C$501,MATCH(D1512,Productos!$A$2:$A$501,0)),"Código no existe"))</f>
        <v/>
      </c>
      <c r="G1512" s="17" t="n"/>
      <c r="H1512" s="17">
        <f>IF(OR(F1512="",G1512=""),"",F1512*G1512)</f>
        <v/>
      </c>
      <c r="I1512" s="15" t="n"/>
    </row>
    <row r="1513">
      <c r="A1513" s="15" t="n"/>
      <c r="D1513" s="16" t="n"/>
      <c r="E1513">
        <f>IF(D1513="","",IFERROR(INDEX(Productos!$C$2:$C$501,MATCH(D1513,Productos!$A$2:$A$501,0)),"Código no existe"))</f>
        <v/>
      </c>
      <c r="G1513" s="17" t="n"/>
      <c r="H1513" s="17">
        <f>IF(OR(F1513="",G1513=""),"",F1513*G1513)</f>
        <v/>
      </c>
      <c r="I1513" s="15" t="n"/>
    </row>
    <row r="1514">
      <c r="A1514" s="15" t="n"/>
      <c r="D1514" s="16" t="n"/>
      <c r="E1514">
        <f>IF(D1514="","",IFERROR(INDEX(Productos!$C$2:$C$501,MATCH(D1514,Productos!$A$2:$A$501,0)),"Código no existe"))</f>
        <v/>
      </c>
      <c r="G1514" s="17" t="n"/>
      <c r="H1514" s="17">
        <f>IF(OR(F1514="",G1514=""),"",F1514*G1514)</f>
        <v/>
      </c>
      <c r="I1514" s="15" t="n"/>
    </row>
    <row r="1515">
      <c r="A1515" s="15" t="n"/>
      <c r="D1515" s="16" t="n"/>
      <c r="E1515">
        <f>IF(D1515="","",IFERROR(INDEX(Productos!$C$2:$C$501,MATCH(D1515,Productos!$A$2:$A$501,0)),"Código no existe"))</f>
        <v/>
      </c>
      <c r="G1515" s="17" t="n"/>
      <c r="H1515" s="17">
        <f>IF(OR(F1515="",G1515=""),"",F1515*G1515)</f>
        <v/>
      </c>
      <c r="I1515" s="15" t="n"/>
    </row>
    <row r="1516">
      <c r="A1516" s="15" t="n"/>
      <c r="D1516" s="16" t="n"/>
      <c r="E1516">
        <f>IF(D1516="","",IFERROR(INDEX(Productos!$C$2:$C$501,MATCH(D1516,Productos!$A$2:$A$501,0)),"Código no existe"))</f>
        <v/>
      </c>
      <c r="G1516" s="17" t="n"/>
      <c r="H1516" s="17">
        <f>IF(OR(F1516="",G1516=""),"",F1516*G1516)</f>
        <v/>
      </c>
      <c r="I1516" s="15" t="n"/>
    </row>
    <row r="1517">
      <c r="A1517" s="15" t="n"/>
      <c r="D1517" s="16" t="n"/>
      <c r="E1517">
        <f>IF(D1517="","",IFERROR(INDEX(Productos!$C$2:$C$501,MATCH(D1517,Productos!$A$2:$A$501,0)),"Código no existe"))</f>
        <v/>
      </c>
      <c r="G1517" s="17" t="n"/>
      <c r="H1517" s="17">
        <f>IF(OR(F1517="",G1517=""),"",F1517*G1517)</f>
        <v/>
      </c>
      <c r="I1517" s="15" t="n"/>
    </row>
    <row r="1518">
      <c r="A1518" s="15" t="n"/>
      <c r="D1518" s="16" t="n"/>
      <c r="E1518">
        <f>IF(D1518="","",IFERROR(INDEX(Productos!$C$2:$C$501,MATCH(D1518,Productos!$A$2:$A$501,0)),"Código no existe"))</f>
        <v/>
      </c>
      <c r="G1518" s="17" t="n"/>
      <c r="H1518" s="17">
        <f>IF(OR(F1518="",G1518=""),"",F1518*G1518)</f>
        <v/>
      </c>
      <c r="I1518" s="15" t="n"/>
    </row>
    <row r="1519">
      <c r="A1519" s="15" t="n"/>
      <c r="D1519" s="16" t="n"/>
      <c r="E1519">
        <f>IF(D1519="","",IFERROR(INDEX(Productos!$C$2:$C$501,MATCH(D1519,Productos!$A$2:$A$501,0)),"Código no existe"))</f>
        <v/>
      </c>
      <c r="G1519" s="17" t="n"/>
      <c r="H1519" s="17">
        <f>IF(OR(F1519="",G1519=""),"",F1519*G1519)</f>
        <v/>
      </c>
      <c r="I1519" s="15" t="n"/>
    </row>
    <row r="1520">
      <c r="A1520" s="15" t="n"/>
      <c r="D1520" s="16" t="n"/>
      <c r="E1520">
        <f>IF(D1520="","",IFERROR(INDEX(Productos!$C$2:$C$501,MATCH(D1520,Productos!$A$2:$A$501,0)),"Código no existe"))</f>
        <v/>
      </c>
      <c r="G1520" s="17" t="n"/>
      <c r="H1520" s="17">
        <f>IF(OR(F1520="",G1520=""),"",F1520*G1520)</f>
        <v/>
      </c>
      <c r="I1520" s="15" t="n"/>
    </row>
    <row r="1521">
      <c r="A1521" s="15" t="n"/>
      <c r="D1521" s="16" t="n"/>
      <c r="E1521">
        <f>IF(D1521="","",IFERROR(INDEX(Productos!$C$2:$C$501,MATCH(D1521,Productos!$A$2:$A$501,0)),"Código no existe"))</f>
        <v/>
      </c>
      <c r="G1521" s="17" t="n"/>
      <c r="H1521" s="17">
        <f>IF(OR(F1521="",G1521=""),"",F1521*G1521)</f>
        <v/>
      </c>
      <c r="I1521" s="15" t="n"/>
    </row>
    <row r="1522">
      <c r="A1522" s="15" t="n"/>
      <c r="D1522" s="16" t="n"/>
      <c r="E1522">
        <f>IF(D1522="","",IFERROR(INDEX(Productos!$C$2:$C$501,MATCH(D1522,Productos!$A$2:$A$501,0)),"Código no existe"))</f>
        <v/>
      </c>
      <c r="G1522" s="17" t="n"/>
      <c r="H1522" s="17">
        <f>IF(OR(F1522="",G1522=""),"",F1522*G1522)</f>
        <v/>
      </c>
      <c r="I1522" s="15" t="n"/>
    </row>
    <row r="1523">
      <c r="A1523" s="15" t="n"/>
      <c r="D1523" s="16" t="n"/>
      <c r="E1523">
        <f>IF(D1523="","",IFERROR(INDEX(Productos!$C$2:$C$501,MATCH(D1523,Productos!$A$2:$A$501,0)),"Código no existe"))</f>
        <v/>
      </c>
      <c r="G1523" s="17" t="n"/>
      <c r="H1523" s="17">
        <f>IF(OR(F1523="",G1523=""),"",F1523*G1523)</f>
        <v/>
      </c>
      <c r="I1523" s="15" t="n"/>
    </row>
    <row r="1524">
      <c r="A1524" s="15" t="n"/>
      <c r="D1524" s="16" t="n"/>
      <c r="E1524">
        <f>IF(D1524="","",IFERROR(INDEX(Productos!$C$2:$C$501,MATCH(D1524,Productos!$A$2:$A$501,0)),"Código no existe"))</f>
        <v/>
      </c>
      <c r="G1524" s="17" t="n"/>
      <c r="H1524" s="17">
        <f>IF(OR(F1524="",G1524=""),"",F1524*G1524)</f>
        <v/>
      </c>
      <c r="I1524" s="15" t="n"/>
    </row>
    <row r="1525">
      <c r="A1525" s="15" t="n"/>
      <c r="D1525" s="16" t="n"/>
      <c r="E1525">
        <f>IF(D1525="","",IFERROR(INDEX(Productos!$C$2:$C$501,MATCH(D1525,Productos!$A$2:$A$501,0)),"Código no existe"))</f>
        <v/>
      </c>
      <c r="G1525" s="17" t="n"/>
      <c r="H1525" s="17">
        <f>IF(OR(F1525="",G1525=""),"",F1525*G1525)</f>
        <v/>
      </c>
      <c r="I1525" s="15" t="n"/>
    </row>
    <row r="1526">
      <c r="A1526" s="15" t="n"/>
      <c r="D1526" s="16" t="n"/>
      <c r="E1526">
        <f>IF(D1526="","",IFERROR(INDEX(Productos!$C$2:$C$501,MATCH(D1526,Productos!$A$2:$A$501,0)),"Código no existe"))</f>
        <v/>
      </c>
      <c r="G1526" s="17" t="n"/>
      <c r="H1526" s="17">
        <f>IF(OR(F1526="",G1526=""),"",F1526*G1526)</f>
        <v/>
      </c>
      <c r="I1526" s="15" t="n"/>
    </row>
    <row r="1527">
      <c r="A1527" s="15" t="n"/>
      <c r="D1527" s="16" t="n"/>
      <c r="E1527">
        <f>IF(D1527="","",IFERROR(INDEX(Productos!$C$2:$C$501,MATCH(D1527,Productos!$A$2:$A$501,0)),"Código no existe"))</f>
        <v/>
      </c>
      <c r="G1527" s="17" t="n"/>
      <c r="H1527" s="17">
        <f>IF(OR(F1527="",G1527=""),"",F1527*G1527)</f>
        <v/>
      </c>
      <c r="I1527" s="15" t="n"/>
    </row>
    <row r="1528">
      <c r="A1528" s="15" t="n"/>
      <c r="D1528" s="16" t="n"/>
      <c r="E1528">
        <f>IF(D1528="","",IFERROR(INDEX(Productos!$C$2:$C$501,MATCH(D1528,Productos!$A$2:$A$501,0)),"Código no existe"))</f>
        <v/>
      </c>
      <c r="G1528" s="17" t="n"/>
      <c r="H1528" s="17">
        <f>IF(OR(F1528="",G1528=""),"",F1528*G1528)</f>
        <v/>
      </c>
      <c r="I1528" s="15" t="n"/>
    </row>
    <row r="1529">
      <c r="A1529" s="15" t="n"/>
      <c r="D1529" s="16" t="n"/>
      <c r="E1529">
        <f>IF(D1529="","",IFERROR(INDEX(Productos!$C$2:$C$501,MATCH(D1529,Productos!$A$2:$A$501,0)),"Código no existe"))</f>
        <v/>
      </c>
      <c r="G1529" s="17" t="n"/>
      <c r="H1529" s="17">
        <f>IF(OR(F1529="",G1529=""),"",F1529*G1529)</f>
        <v/>
      </c>
      <c r="I1529" s="15" t="n"/>
    </row>
    <row r="1530">
      <c r="A1530" s="15" t="n"/>
      <c r="D1530" s="16" t="n"/>
      <c r="E1530">
        <f>IF(D1530="","",IFERROR(INDEX(Productos!$C$2:$C$501,MATCH(D1530,Productos!$A$2:$A$501,0)),"Código no existe"))</f>
        <v/>
      </c>
      <c r="G1530" s="17" t="n"/>
      <c r="H1530" s="17">
        <f>IF(OR(F1530="",G1530=""),"",F1530*G1530)</f>
        <v/>
      </c>
      <c r="I1530" s="15" t="n"/>
    </row>
    <row r="1531">
      <c r="A1531" s="15" t="n"/>
      <c r="D1531" s="16" t="n"/>
      <c r="E1531">
        <f>IF(D1531="","",IFERROR(INDEX(Productos!$C$2:$C$501,MATCH(D1531,Productos!$A$2:$A$501,0)),"Código no existe"))</f>
        <v/>
      </c>
      <c r="G1531" s="17" t="n"/>
      <c r="H1531" s="17">
        <f>IF(OR(F1531="",G1531=""),"",F1531*G1531)</f>
        <v/>
      </c>
      <c r="I1531" s="15" t="n"/>
    </row>
    <row r="1532">
      <c r="A1532" s="15" t="n"/>
      <c r="D1532" s="16" t="n"/>
      <c r="E1532">
        <f>IF(D1532="","",IFERROR(INDEX(Productos!$C$2:$C$501,MATCH(D1532,Productos!$A$2:$A$501,0)),"Código no existe"))</f>
        <v/>
      </c>
      <c r="G1532" s="17" t="n"/>
      <c r="H1532" s="17">
        <f>IF(OR(F1532="",G1532=""),"",F1532*G1532)</f>
        <v/>
      </c>
      <c r="I1532" s="15" t="n"/>
    </row>
    <row r="1533">
      <c r="A1533" s="15" t="n"/>
      <c r="D1533" s="16" t="n"/>
      <c r="E1533">
        <f>IF(D1533="","",IFERROR(INDEX(Productos!$C$2:$C$501,MATCH(D1533,Productos!$A$2:$A$501,0)),"Código no existe"))</f>
        <v/>
      </c>
      <c r="G1533" s="17" t="n"/>
      <c r="H1533" s="17">
        <f>IF(OR(F1533="",G1533=""),"",F1533*G1533)</f>
        <v/>
      </c>
      <c r="I1533" s="15" t="n"/>
    </row>
    <row r="1534">
      <c r="A1534" s="15" t="n"/>
      <c r="D1534" s="16" t="n"/>
      <c r="E1534">
        <f>IF(D1534="","",IFERROR(INDEX(Productos!$C$2:$C$501,MATCH(D1534,Productos!$A$2:$A$501,0)),"Código no existe"))</f>
        <v/>
      </c>
      <c r="G1534" s="17" t="n"/>
      <c r="H1534" s="17">
        <f>IF(OR(F1534="",G1534=""),"",F1534*G1534)</f>
        <v/>
      </c>
      <c r="I1534" s="15" t="n"/>
    </row>
    <row r="1535">
      <c r="A1535" s="15" t="n"/>
      <c r="D1535" s="16" t="n"/>
      <c r="E1535">
        <f>IF(D1535="","",IFERROR(INDEX(Productos!$C$2:$C$501,MATCH(D1535,Productos!$A$2:$A$501,0)),"Código no existe"))</f>
        <v/>
      </c>
      <c r="G1535" s="17" t="n"/>
      <c r="H1535" s="17">
        <f>IF(OR(F1535="",G1535=""),"",F1535*G1535)</f>
        <v/>
      </c>
      <c r="I1535" s="15" t="n"/>
    </row>
    <row r="1536">
      <c r="A1536" s="15" t="n"/>
      <c r="D1536" s="16" t="n"/>
      <c r="E1536">
        <f>IF(D1536="","",IFERROR(INDEX(Productos!$C$2:$C$501,MATCH(D1536,Productos!$A$2:$A$501,0)),"Código no existe"))</f>
        <v/>
      </c>
      <c r="G1536" s="17" t="n"/>
      <c r="H1536" s="17">
        <f>IF(OR(F1536="",G1536=""),"",F1536*G1536)</f>
        <v/>
      </c>
      <c r="I1536" s="15" t="n"/>
    </row>
    <row r="1537">
      <c r="A1537" s="15" t="n"/>
      <c r="D1537" s="16" t="n"/>
      <c r="E1537">
        <f>IF(D1537="","",IFERROR(INDEX(Productos!$C$2:$C$501,MATCH(D1537,Productos!$A$2:$A$501,0)),"Código no existe"))</f>
        <v/>
      </c>
      <c r="G1537" s="17" t="n"/>
      <c r="H1537" s="17">
        <f>IF(OR(F1537="",G1537=""),"",F1537*G1537)</f>
        <v/>
      </c>
      <c r="I1537" s="15" t="n"/>
    </row>
    <row r="1538">
      <c r="A1538" s="15" t="n"/>
      <c r="D1538" s="16" t="n"/>
      <c r="E1538">
        <f>IF(D1538="","",IFERROR(INDEX(Productos!$C$2:$C$501,MATCH(D1538,Productos!$A$2:$A$501,0)),"Código no existe"))</f>
        <v/>
      </c>
      <c r="G1538" s="17" t="n"/>
      <c r="H1538" s="17">
        <f>IF(OR(F1538="",G1538=""),"",F1538*G1538)</f>
        <v/>
      </c>
      <c r="I1538" s="15" t="n"/>
    </row>
    <row r="1539">
      <c r="A1539" s="15" t="n"/>
      <c r="D1539" s="16" t="n"/>
      <c r="E1539">
        <f>IF(D1539="","",IFERROR(INDEX(Productos!$C$2:$C$501,MATCH(D1539,Productos!$A$2:$A$501,0)),"Código no existe"))</f>
        <v/>
      </c>
      <c r="G1539" s="17" t="n"/>
      <c r="H1539" s="17">
        <f>IF(OR(F1539="",G1539=""),"",F1539*G1539)</f>
        <v/>
      </c>
      <c r="I1539" s="15" t="n"/>
    </row>
    <row r="1540">
      <c r="A1540" s="15" t="n"/>
      <c r="D1540" s="16" t="n"/>
      <c r="E1540">
        <f>IF(D1540="","",IFERROR(INDEX(Productos!$C$2:$C$501,MATCH(D1540,Productos!$A$2:$A$501,0)),"Código no existe"))</f>
        <v/>
      </c>
      <c r="G1540" s="17" t="n"/>
      <c r="H1540" s="17">
        <f>IF(OR(F1540="",G1540=""),"",F1540*G1540)</f>
        <v/>
      </c>
      <c r="I1540" s="15" t="n"/>
    </row>
    <row r="1541">
      <c r="A1541" s="15" t="n"/>
      <c r="D1541" s="16" t="n"/>
      <c r="E1541">
        <f>IF(D1541="","",IFERROR(INDEX(Productos!$C$2:$C$501,MATCH(D1541,Productos!$A$2:$A$501,0)),"Código no existe"))</f>
        <v/>
      </c>
      <c r="G1541" s="17" t="n"/>
      <c r="H1541" s="17">
        <f>IF(OR(F1541="",G1541=""),"",F1541*G1541)</f>
        <v/>
      </c>
      <c r="I1541" s="15" t="n"/>
    </row>
    <row r="1542">
      <c r="A1542" s="15" t="n"/>
      <c r="D1542" s="16" t="n"/>
      <c r="E1542">
        <f>IF(D1542="","",IFERROR(INDEX(Productos!$C$2:$C$501,MATCH(D1542,Productos!$A$2:$A$501,0)),"Código no existe"))</f>
        <v/>
      </c>
      <c r="G1542" s="17" t="n"/>
      <c r="H1542" s="17">
        <f>IF(OR(F1542="",G1542=""),"",F1542*G1542)</f>
        <v/>
      </c>
      <c r="I1542" s="15" t="n"/>
    </row>
    <row r="1543">
      <c r="A1543" s="15" t="n"/>
      <c r="D1543" s="16" t="n"/>
      <c r="E1543">
        <f>IF(D1543="","",IFERROR(INDEX(Productos!$C$2:$C$501,MATCH(D1543,Productos!$A$2:$A$501,0)),"Código no existe"))</f>
        <v/>
      </c>
      <c r="G1543" s="17" t="n"/>
      <c r="H1543" s="17">
        <f>IF(OR(F1543="",G1543=""),"",F1543*G1543)</f>
        <v/>
      </c>
      <c r="I1543" s="15" t="n"/>
    </row>
    <row r="1544">
      <c r="A1544" s="15" t="n"/>
      <c r="D1544" s="16" t="n"/>
      <c r="E1544">
        <f>IF(D1544="","",IFERROR(INDEX(Productos!$C$2:$C$501,MATCH(D1544,Productos!$A$2:$A$501,0)),"Código no existe"))</f>
        <v/>
      </c>
      <c r="G1544" s="17" t="n"/>
      <c r="H1544" s="17">
        <f>IF(OR(F1544="",G1544=""),"",F1544*G1544)</f>
        <v/>
      </c>
      <c r="I1544" s="15" t="n"/>
    </row>
    <row r="1545">
      <c r="A1545" s="15" t="n"/>
      <c r="D1545" s="16" t="n"/>
      <c r="E1545">
        <f>IF(D1545="","",IFERROR(INDEX(Productos!$C$2:$C$501,MATCH(D1545,Productos!$A$2:$A$501,0)),"Código no existe"))</f>
        <v/>
      </c>
      <c r="G1545" s="17" t="n"/>
      <c r="H1545" s="17">
        <f>IF(OR(F1545="",G1545=""),"",F1545*G1545)</f>
        <v/>
      </c>
      <c r="I1545" s="15" t="n"/>
    </row>
    <row r="1546">
      <c r="A1546" s="15" t="n"/>
      <c r="D1546" s="16" t="n"/>
      <c r="E1546">
        <f>IF(D1546="","",IFERROR(INDEX(Productos!$C$2:$C$501,MATCH(D1546,Productos!$A$2:$A$501,0)),"Código no existe"))</f>
        <v/>
      </c>
      <c r="G1546" s="17" t="n"/>
      <c r="H1546" s="17">
        <f>IF(OR(F1546="",G1546=""),"",F1546*G1546)</f>
        <v/>
      </c>
      <c r="I1546" s="15" t="n"/>
    </row>
    <row r="1547">
      <c r="A1547" s="15" t="n"/>
      <c r="D1547" s="16" t="n"/>
      <c r="E1547">
        <f>IF(D1547="","",IFERROR(INDEX(Productos!$C$2:$C$501,MATCH(D1547,Productos!$A$2:$A$501,0)),"Código no existe"))</f>
        <v/>
      </c>
      <c r="G1547" s="17" t="n"/>
      <c r="H1547" s="17">
        <f>IF(OR(F1547="",G1547=""),"",F1547*G1547)</f>
        <v/>
      </c>
      <c r="I1547" s="15" t="n"/>
    </row>
    <row r="1548">
      <c r="A1548" s="15" t="n"/>
      <c r="D1548" s="16" t="n"/>
      <c r="E1548">
        <f>IF(D1548="","",IFERROR(INDEX(Productos!$C$2:$C$501,MATCH(D1548,Productos!$A$2:$A$501,0)),"Código no existe"))</f>
        <v/>
      </c>
      <c r="G1548" s="17" t="n"/>
      <c r="H1548" s="17">
        <f>IF(OR(F1548="",G1548=""),"",F1548*G1548)</f>
        <v/>
      </c>
      <c r="I1548" s="15" t="n"/>
    </row>
    <row r="1549">
      <c r="A1549" s="15" t="n"/>
      <c r="D1549" s="16" t="n"/>
      <c r="E1549">
        <f>IF(D1549="","",IFERROR(INDEX(Productos!$C$2:$C$501,MATCH(D1549,Productos!$A$2:$A$501,0)),"Código no existe"))</f>
        <v/>
      </c>
      <c r="G1549" s="17" t="n"/>
      <c r="H1549" s="17">
        <f>IF(OR(F1549="",G1549=""),"",F1549*G1549)</f>
        <v/>
      </c>
      <c r="I1549" s="15" t="n"/>
    </row>
    <row r="1550">
      <c r="A1550" s="15" t="n"/>
      <c r="D1550" s="16" t="n"/>
      <c r="E1550">
        <f>IF(D1550="","",IFERROR(INDEX(Productos!$C$2:$C$501,MATCH(D1550,Productos!$A$2:$A$501,0)),"Código no existe"))</f>
        <v/>
      </c>
      <c r="G1550" s="17" t="n"/>
      <c r="H1550" s="17">
        <f>IF(OR(F1550="",G1550=""),"",F1550*G1550)</f>
        <v/>
      </c>
      <c r="I1550" s="15" t="n"/>
    </row>
    <row r="1551">
      <c r="A1551" s="15" t="n"/>
      <c r="D1551" s="16" t="n"/>
      <c r="E1551">
        <f>IF(D1551="","",IFERROR(INDEX(Productos!$C$2:$C$501,MATCH(D1551,Productos!$A$2:$A$501,0)),"Código no existe"))</f>
        <v/>
      </c>
      <c r="G1551" s="17" t="n"/>
      <c r="H1551" s="17">
        <f>IF(OR(F1551="",G1551=""),"",F1551*G1551)</f>
        <v/>
      </c>
      <c r="I1551" s="15" t="n"/>
    </row>
    <row r="1552">
      <c r="A1552" s="15" t="n"/>
      <c r="D1552" s="16" t="n"/>
      <c r="E1552">
        <f>IF(D1552="","",IFERROR(INDEX(Productos!$C$2:$C$501,MATCH(D1552,Productos!$A$2:$A$501,0)),"Código no existe"))</f>
        <v/>
      </c>
      <c r="G1552" s="17" t="n"/>
      <c r="H1552" s="17">
        <f>IF(OR(F1552="",G1552=""),"",F1552*G1552)</f>
        <v/>
      </c>
      <c r="I1552" s="15" t="n"/>
    </row>
    <row r="1553">
      <c r="A1553" s="15" t="n"/>
      <c r="D1553" s="16" t="n"/>
      <c r="E1553">
        <f>IF(D1553="","",IFERROR(INDEX(Productos!$C$2:$C$501,MATCH(D1553,Productos!$A$2:$A$501,0)),"Código no existe"))</f>
        <v/>
      </c>
      <c r="G1553" s="17" t="n"/>
      <c r="H1553" s="17">
        <f>IF(OR(F1553="",G1553=""),"",F1553*G1553)</f>
        <v/>
      </c>
      <c r="I1553" s="15" t="n"/>
    </row>
    <row r="1554">
      <c r="A1554" s="15" t="n"/>
      <c r="D1554" s="16" t="n"/>
      <c r="E1554">
        <f>IF(D1554="","",IFERROR(INDEX(Productos!$C$2:$C$501,MATCH(D1554,Productos!$A$2:$A$501,0)),"Código no existe"))</f>
        <v/>
      </c>
      <c r="G1554" s="17" t="n"/>
      <c r="H1554" s="17">
        <f>IF(OR(F1554="",G1554=""),"",F1554*G1554)</f>
        <v/>
      </c>
      <c r="I1554" s="15" t="n"/>
    </row>
    <row r="1555">
      <c r="A1555" s="15" t="n"/>
      <c r="D1555" s="16" t="n"/>
      <c r="E1555">
        <f>IF(D1555="","",IFERROR(INDEX(Productos!$C$2:$C$501,MATCH(D1555,Productos!$A$2:$A$501,0)),"Código no existe"))</f>
        <v/>
      </c>
      <c r="G1555" s="17" t="n"/>
      <c r="H1555" s="17">
        <f>IF(OR(F1555="",G1555=""),"",F1555*G1555)</f>
        <v/>
      </c>
      <c r="I1555" s="15" t="n"/>
    </row>
    <row r="1556">
      <c r="A1556" s="15" t="n"/>
      <c r="D1556" s="16" t="n"/>
      <c r="E1556">
        <f>IF(D1556="","",IFERROR(INDEX(Productos!$C$2:$C$501,MATCH(D1556,Productos!$A$2:$A$501,0)),"Código no existe"))</f>
        <v/>
      </c>
      <c r="G1556" s="17" t="n"/>
      <c r="H1556" s="17">
        <f>IF(OR(F1556="",G1556=""),"",F1556*G1556)</f>
        <v/>
      </c>
      <c r="I1556" s="15" t="n"/>
    </row>
    <row r="1557">
      <c r="A1557" s="15" t="n"/>
      <c r="D1557" s="16" t="n"/>
      <c r="E1557">
        <f>IF(D1557="","",IFERROR(INDEX(Productos!$C$2:$C$501,MATCH(D1557,Productos!$A$2:$A$501,0)),"Código no existe"))</f>
        <v/>
      </c>
      <c r="G1557" s="17" t="n"/>
      <c r="H1557" s="17">
        <f>IF(OR(F1557="",G1557=""),"",F1557*G1557)</f>
        <v/>
      </c>
      <c r="I1557" s="15" t="n"/>
    </row>
    <row r="1558">
      <c r="A1558" s="15" t="n"/>
      <c r="D1558" s="16" t="n"/>
      <c r="E1558">
        <f>IF(D1558="","",IFERROR(INDEX(Productos!$C$2:$C$501,MATCH(D1558,Productos!$A$2:$A$501,0)),"Código no existe"))</f>
        <v/>
      </c>
      <c r="G1558" s="17" t="n"/>
      <c r="H1558" s="17">
        <f>IF(OR(F1558="",G1558=""),"",F1558*G1558)</f>
        <v/>
      </c>
      <c r="I1558" s="15" t="n"/>
    </row>
    <row r="1559">
      <c r="A1559" s="15" t="n"/>
      <c r="D1559" s="16" t="n"/>
      <c r="E1559">
        <f>IF(D1559="","",IFERROR(INDEX(Productos!$C$2:$C$501,MATCH(D1559,Productos!$A$2:$A$501,0)),"Código no existe"))</f>
        <v/>
      </c>
      <c r="G1559" s="17" t="n"/>
      <c r="H1559" s="17">
        <f>IF(OR(F1559="",G1559=""),"",F1559*G1559)</f>
        <v/>
      </c>
      <c r="I1559" s="15" t="n"/>
    </row>
    <row r="1560">
      <c r="A1560" s="15" t="n"/>
      <c r="D1560" s="16" t="n"/>
      <c r="E1560">
        <f>IF(D1560="","",IFERROR(INDEX(Productos!$C$2:$C$501,MATCH(D1560,Productos!$A$2:$A$501,0)),"Código no existe"))</f>
        <v/>
      </c>
      <c r="G1560" s="17" t="n"/>
      <c r="H1560" s="17">
        <f>IF(OR(F1560="",G1560=""),"",F1560*G1560)</f>
        <v/>
      </c>
      <c r="I1560" s="15" t="n"/>
    </row>
    <row r="1561">
      <c r="A1561" s="15" t="n"/>
      <c r="D1561" s="16" t="n"/>
      <c r="E1561">
        <f>IF(D1561="","",IFERROR(INDEX(Productos!$C$2:$C$501,MATCH(D1561,Productos!$A$2:$A$501,0)),"Código no existe"))</f>
        <v/>
      </c>
      <c r="G1561" s="17" t="n"/>
      <c r="H1561" s="17">
        <f>IF(OR(F1561="",G1561=""),"",F1561*G1561)</f>
        <v/>
      </c>
      <c r="I1561" s="15" t="n"/>
    </row>
    <row r="1562">
      <c r="A1562" s="15" t="n"/>
      <c r="D1562" s="16" t="n"/>
      <c r="E1562">
        <f>IF(D1562="","",IFERROR(INDEX(Productos!$C$2:$C$501,MATCH(D1562,Productos!$A$2:$A$501,0)),"Código no existe"))</f>
        <v/>
      </c>
      <c r="G1562" s="17" t="n"/>
      <c r="H1562" s="17">
        <f>IF(OR(F1562="",G1562=""),"",F1562*G1562)</f>
        <v/>
      </c>
      <c r="I1562" s="15" t="n"/>
    </row>
    <row r="1563">
      <c r="A1563" s="15" t="n"/>
      <c r="D1563" s="16" t="n"/>
      <c r="E1563">
        <f>IF(D1563="","",IFERROR(INDEX(Productos!$C$2:$C$501,MATCH(D1563,Productos!$A$2:$A$501,0)),"Código no existe"))</f>
        <v/>
      </c>
      <c r="G1563" s="17" t="n"/>
      <c r="H1563" s="17">
        <f>IF(OR(F1563="",G1563=""),"",F1563*G1563)</f>
        <v/>
      </c>
      <c r="I1563" s="15" t="n"/>
    </row>
    <row r="1564">
      <c r="A1564" s="15" t="n"/>
      <c r="D1564" s="16" t="n"/>
      <c r="E1564">
        <f>IF(D1564="","",IFERROR(INDEX(Productos!$C$2:$C$501,MATCH(D1564,Productos!$A$2:$A$501,0)),"Código no existe"))</f>
        <v/>
      </c>
      <c r="G1564" s="17" t="n"/>
      <c r="H1564" s="17">
        <f>IF(OR(F1564="",G1564=""),"",F1564*G1564)</f>
        <v/>
      </c>
      <c r="I1564" s="15" t="n"/>
    </row>
    <row r="1565">
      <c r="A1565" s="15" t="n"/>
      <c r="D1565" s="16" t="n"/>
      <c r="E1565">
        <f>IF(D1565="","",IFERROR(INDEX(Productos!$C$2:$C$501,MATCH(D1565,Productos!$A$2:$A$501,0)),"Código no existe"))</f>
        <v/>
      </c>
      <c r="G1565" s="17" t="n"/>
      <c r="H1565" s="17">
        <f>IF(OR(F1565="",G1565=""),"",F1565*G1565)</f>
        <v/>
      </c>
      <c r="I1565" s="15" t="n"/>
    </row>
    <row r="1566">
      <c r="A1566" s="15" t="n"/>
      <c r="D1566" s="16" t="n"/>
      <c r="E1566">
        <f>IF(D1566="","",IFERROR(INDEX(Productos!$C$2:$C$501,MATCH(D1566,Productos!$A$2:$A$501,0)),"Código no existe"))</f>
        <v/>
      </c>
      <c r="G1566" s="17" t="n"/>
      <c r="H1566" s="17">
        <f>IF(OR(F1566="",G1566=""),"",F1566*G1566)</f>
        <v/>
      </c>
      <c r="I1566" s="15" t="n"/>
    </row>
    <row r="1567">
      <c r="A1567" s="15" t="n"/>
      <c r="D1567" s="16" t="n"/>
      <c r="E1567">
        <f>IF(D1567="","",IFERROR(INDEX(Productos!$C$2:$C$501,MATCH(D1567,Productos!$A$2:$A$501,0)),"Código no existe"))</f>
        <v/>
      </c>
      <c r="G1567" s="17" t="n"/>
      <c r="H1567" s="17">
        <f>IF(OR(F1567="",G1567=""),"",F1567*G1567)</f>
        <v/>
      </c>
      <c r="I1567" s="15" t="n"/>
    </row>
    <row r="1568">
      <c r="A1568" s="15" t="n"/>
      <c r="D1568" s="16" t="n"/>
      <c r="E1568">
        <f>IF(D1568="","",IFERROR(INDEX(Productos!$C$2:$C$501,MATCH(D1568,Productos!$A$2:$A$501,0)),"Código no existe"))</f>
        <v/>
      </c>
      <c r="G1568" s="17" t="n"/>
      <c r="H1568" s="17">
        <f>IF(OR(F1568="",G1568=""),"",F1568*G1568)</f>
        <v/>
      </c>
      <c r="I1568" s="15" t="n"/>
    </row>
    <row r="1569">
      <c r="A1569" s="15" t="n"/>
      <c r="D1569" s="16" t="n"/>
      <c r="E1569">
        <f>IF(D1569="","",IFERROR(INDEX(Productos!$C$2:$C$501,MATCH(D1569,Productos!$A$2:$A$501,0)),"Código no existe"))</f>
        <v/>
      </c>
      <c r="G1569" s="17" t="n"/>
      <c r="H1569" s="17">
        <f>IF(OR(F1569="",G1569=""),"",F1569*G1569)</f>
        <v/>
      </c>
      <c r="I1569" s="15" t="n"/>
    </row>
    <row r="1570">
      <c r="A1570" s="15" t="n"/>
      <c r="D1570" s="16" t="n"/>
      <c r="E1570">
        <f>IF(D1570="","",IFERROR(INDEX(Productos!$C$2:$C$501,MATCH(D1570,Productos!$A$2:$A$501,0)),"Código no existe"))</f>
        <v/>
      </c>
      <c r="G1570" s="17" t="n"/>
      <c r="H1570" s="17">
        <f>IF(OR(F1570="",G1570=""),"",F1570*G1570)</f>
        <v/>
      </c>
      <c r="I1570" s="15" t="n"/>
    </row>
    <row r="1571">
      <c r="A1571" s="15" t="n"/>
      <c r="D1571" s="16" t="n"/>
      <c r="E1571">
        <f>IF(D1571="","",IFERROR(INDEX(Productos!$C$2:$C$501,MATCH(D1571,Productos!$A$2:$A$501,0)),"Código no existe"))</f>
        <v/>
      </c>
      <c r="G1571" s="17" t="n"/>
      <c r="H1571" s="17">
        <f>IF(OR(F1571="",G1571=""),"",F1571*G1571)</f>
        <v/>
      </c>
      <c r="I1571" s="15" t="n"/>
    </row>
    <row r="1572">
      <c r="A1572" s="15" t="n"/>
      <c r="D1572" s="16" t="n"/>
      <c r="E1572">
        <f>IF(D1572="","",IFERROR(INDEX(Productos!$C$2:$C$501,MATCH(D1572,Productos!$A$2:$A$501,0)),"Código no existe"))</f>
        <v/>
      </c>
      <c r="G1572" s="17" t="n"/>
      <c r="H1572" s="17">
        <f>IF(OR(F1572="",G1572=""),"",F1572*G1572)</f>
        <v/>
      </c>
      <c r="I1572" s="15" t="n"/>
    </row>
    <row r="1573">
      <c r="A1573" s="15" t="n"/>
      <c r="D1573" s="16" t="n"/>
      <c r="E1573">
        <f>IF(D1573="","",IFERROR(INDEX(Productos!$C$2:$C$501,MATCH(D1573,Productos!$A$2:$A$501,0)),"Código no existe"))</f>
        <v/>
      </c>
      <c r="G1573" s="17" t="n"/>
      <c r="H1573" s="17">
        <f>IF(OR(F1573="",G1573=""),"",F1573*G1573)</f>
        <v/>
      </c>
      <c r="I1573" s="15" t="n"/>
    </row>
    <row r="1574">
      <c r="A1574" s="15" t="n"/>
      <c r="D1574" s="16" t="n"/>
      <c r="E1574">
        <f>IF(D1574="","",IFERROR(INDEX(Productos!$C$2:$C$501,MATCH(D1574,Productos!$A$2:$A$501,0)),"Código no existe"))</f>
        <v/>
      </c>
      <c r="G1574" s="17" t="n"/>
      <c r="H1574" s="17">
        <f>IF(OR(F1574="",G1574=""),"",F1574*G1574)</f>
        <v/>
      </c>
      <c r="I1574" s="15" t="n"/>
    </row>
    <row r="1575">
      <c r="A1575" s="15" t="n"/>
      <c r="D1575" s="16" t="n"/>
      <c r="E1575">
        <f>IF(D1575="","",IFERROR(INDEX(Productos!$C$2:$C$501,MATCH(D1575,Productos!$A$2:$A$501,0)),"Código no existe"))</f>
        <v/>
      </c>
      <c r="G1575" s="17" t="n"/>
      <c r="H1575" s="17">
        <f>IF(OR(F1575="",G1575=""),"",F1575*G1575)</f>
        <v/>
      </c>
      <c r="I1575" s="15" t="n"/>
    </row>
    <row r="1576">
      <c r="A1576" s="15" t="n"/>
      <c r="D1576" s="16" t="n"/>
      <c r="E1576">
        <f>IF(D1576="","",IFERROR(INDEX(Productos!$C$2:$C$501,MATCH(D1576,Productos!$A$2:$A$501,0)),"Código no existe"))</f>
        <v/>
      </c>
      <c r="G1576" s="17" t="n"/>
      <c r="H1576" s="17">
        <f>IF(OR(F1576="",G1576=""),"",F1576*G1576)</f>
        <v/>
      </c>
      <c r="I1576" s="15" t="n"/>
    </row>
    <row r="1577">
      <c r="A1577" s="15" t="n"/>
      <c r="D1577" s="16" t="n"/>
      <c r="E1577">
        <f>IF(D1577="","",IFERROR(INDEX(Productos!$C$2:$C$501,MATCH(D1577,Productos!$A$2:$A$501,0)),"Código no existe"))</f>
        <v/>
      </c>
      <c r="G1577" s="17" t="n"/>
      <c r="H1577" s="17">
        <f>IF(OR(F1577="",G1577=""),"",F1577*G1577)</f>
        <v/>
      </c>
      <c r="I1577" s="15" t="n"/>
    </row>
    <row r="1578">
      <c r="A1578" s="15" t="n"/>
      <c r="D1578" s="16" t="n"/>
      <c r="E1578">
        <f>IF(D1578="","",IFERROR(INDEX(Productos!$C$2:$C$501,MATCH(D1578,Productos!$A$2:$A$501,0)),"Código no existe"))</f>
        <v/>
      </c>
      <c r="G1578" s="17" t="n"/>
      <c r="H1578" s="17">
        <f>IF(OR(F1578="",G1578=""),"",F1578*G1578)</f>
        <v/>
      </c>
      <c r="I1578" s="15" t="n"/>
    </row>
    <row r="1579">
      <c r="A1579" s="15" t="n"/>
      <c r="D1579" s="16" t="n"/>
      <c r="E1579">
        <f>IF(D1579="","",IFERROR(INDEX(Productos!$C$2:$C$501,MATCH(D1579,Productos!$A$2:$A$501,0)),"Código no existe"))</f>
        <v/>
      </c>
      <c r="G1579" s="17" t="n"/>
      <c r="H1579" s="17">
        <f>IF(OR(F1579="",G1579=""),"",F1579*G1579)</f>
        <v/>
      </c>
      <c r="I1579" s="15" t="n"/>
    </row>
    <row r="1580">
      <c r="A1580" s="15" t="n"/>
      <c r="D1580" s="16" t="n"/>
      <c r="E1580">
        <f>IF(D1580="","",IFERROR(INDEX(Productos!$C$2:$C$501,MATCH(D1580,Productos!$A$2:$A$501,0)),"Código no existe"))</f>
        <v/>
      </c>
      <c r="G1580" s="17" t="n"/>
      <c r="H1580" s="17">
        <f>IF(OR(F1580="",G1580=""),"",F1580*G1580)</f>
        <v/>
      </c>
      <c r="I1580" s="15" t="n"/>
    </row>
    <row r="1581">
      <c r="A1581" s="15" t="n"/>
      <c r="D1581" s="16" t="n"/>
      <c r="E1581">
        <f>IF(D1581="","",IFERROR(INDEX(Productos!$C$2:$C$501,MATCH(D1581,Productos!$A$2:$A$501,0)),"Código no existe"))</f>
        <v/>
      </c>
      <c r="G1581" s="17" t="n"/>
      <c r="H1581" s="17">
        <f>IF(OR(F1581="",G1581=""),"",F1581*G1581)</f>
        <v/>
      </c>
      <c r="I1581" s="15" t="n"/>
    </row>
    <row r="1582">
      <c r="A1582" s="15" t="n"/>
      <c r="D1582" s="16" t="n"/>
      <c r="E1582">
        <f>IF(D1582="","",IFERROR(INDEX(Productos!$C$2:$C$501,MATCH(D1582,Productos!$A$2:$A$501,0)),"Código no existe"))</f>
        <v/>
      </c>
      <c r="G1582" s="17" t="n"/>
      <c r="H1582" s="17">
        <f>IF(OR(F1582="",G1582=""),"",F1582*G1582)</f>
        <v/>
      </c>
      <c r="I1582" s="15" t="n"/>
    </row>
    <row r="1583">
      <c r="A1583" s="15" t="n"/>
      <c r="D1583" s="16" t="n"/>
      <c r="E1583">
        <f>IF(D1583="","",IFERROR(INDEX(Productos!$C$2:$C$501,MATCH(D1583,Productos!$A$2:$A$501,0)),"Código no existe"))</f>
        <v/>
      </c>
      <c r="G1583" s="17" t="n"/>
      <c r="H1583" s="17">
        <f>IF(OR(F1583="",G1583=""),"",F1583*G1583)</f>
        <v/>
      </c>
      <c r="I1583" s="15" t="n"/>
    </row>
    <row r="1584">
      <c r="A1584" s="15" t="n"/>
      <c r="D1584" s="16" t="n"/>
      <c r="E1584">
        <f>IF(D1584="","",IFERROR(INDEX(Productos!$C$2:$C$501,MATCH(D1584,Productos!$A$2:$A$501,0)),"Código no existe"))</f>
        <v/>
      </c>
      <c r="G1584" s="17" t="n"/>
      <c r="H1584" s="17">
        <f>IF(OR(F1584="",G1584=""),"",F1584*G1584)</f>
        <v/>
      </c>
      <c r="I1584" s="15" t="n"/>
    </row>
    <row r="1585">
      <c r="A1585" s="15" t="n"/>
      <c r="D1585" s="16" t="n"/>
      <c r="E1585">
        <f>IF(D1585="","",IFERROR(INDEX(Productos!$C$2:$C$501,MATCH(D1585,Productos!$A$2:$A$501,0)),"Código no existe"))</f>
        <v/>
      </c>
      <c r="G1585" s="17" t="n"/>
      <c r="H1585" s="17">
        <f>IF(OR(F1585="",G1585=""),"",F1585*G1585)</f>
        <v/>
      </c>
      <c r="I1585" s="15" t="n"/>
    </row>
    <row r="1586">
      <c r="A1586" s="15" t="n"/>
      <c r="D1586" s="16" t="n"/>
      <c r="E1586">
        <f>IF(D1586="","",IFERROR(INDEX(Productos!$C$2:$C$501,MATCH(D1586,Productos!$A$2:$A$501,0)),"Código no existe"))</f>
        <v/>
      </c>
      <c r="G1586" s="17" t="n"/>
      <c r="H1586" s="17">
        <f>IF(OR(F1586="",G1586=""),"",F1586*G1586)</f>
        <v/>
      </c>
      <c r="I1586" s="15" t="n"/>
    </row>
    <row r="1587">
      <c r="A1587" s="15" t="n"/>
      <c r="D1587" s="16" t="n"/>
      <c r="E1587">
        <f>IF(D1587="","",IFERROR(INDEX(Productos!$C$2:$C$501,MATCH(D1587,Productos!$A$2:$A$501,0)),"Código no existe"))</f>
        <v/>
      </c>
      <c r="G1587" s="17" t="n"/>
      <c r="H1587" s="17">
        <f>IF(OR(F1587="",G1587=""),"",F1587*G1587)</f>
        <v/>
      </c>
      <c r="I1587" s="15" t="n"/>
    </row>
    <row r="1588">
      <c r="A1588" s="15" t="n"/>
      <c r="D1588" s="16" t="n"/>
      <c r="E1588">
        <f>IF(D1588="","",IFERROR(INDEX(Productos!$C$2:$C$501,MATCH(D1588,Productos!$A$2:$A$501,0)),"Código no existe"))</f>
        <v/>
      </c>
      <c r="G1588" s="17" t="n"/>
      <c r="H1588" s="17">
        <f>IF(OR(F1588="",G1588=""),"",F1588*G1588)</f>
        <v/>
      </c>
      <c r="I1588" s="15" t="n"/>
    </row>
    <row r="1589">
      <c r="A1589" s="15" t="n"/>
      <c r="D1589" s="16" t="n"/>
      <c r="E1589">
        <f>IF(D1589="","",IFERROR(INDEX(Productos!$C$2:$C$501,MATCH(D1589,Productos!$A$2:$A$501,0)),"Código no existe"))</f>
        <v/>
      </c>
      <c r="G1589" s="17" t="n"/>
      <c r="H1589" s="17">
        <f>IF(OR(F1589="",G1589=""),"",F1589*G1589)</f>
        <v/>
      </c>
      <c r="I1589" s="15" t="n"/>
    </row>
    <row r="1590">
      <c r="A1590" s="15" t="n"/>
      <c r="D1590" s="16" t="n"/>
      <c r="E1590">
        <f>IF(D1590="","",IFERROR(INDEX(Productos!$C$2:$C$501,MATCH(D1590,Productos!$A$2:$A$501,0)),"Código no existe"))</f>
        <v/>
      </c>
      <c r="G1590" s="17" t="n"/>
      <c r="H1590" s="17">
        <f>IF(OR(F1590="",G1590=""),"",F1590*G1590)</f>
        <v/>
      </c>
      <c r="I1590" s="15" t="n"/>
    </row>
    <row r="1591">
      <c r="A1591" s="15" t="n"/>
      <c r="D1591" s="16" t="n"/>
      <c r="E1591">
        <f>IF(D1591="","",IFERROR(INDEX(Productos!$C$2:$C$501,MATCH(D1591,Productos!$A$2:$A$501,0)),"Código no existe"))</f>
        <v/>
      </c>
      <c r="G1591" s="17" t="n"/>
      <c r="H1591" s="17">
        <f>IF(OR(F1591="",G1591=""),"",F1591*G1591)</f>
        <v/>
      </c>
      <c r="I1591" s="15" t="n"/>
    </row>
    <row r="1592">
      <c r="A1592" s="15" t="n"/>
      <c r="D1592" s="16" t="n"/>
      <c r="E1592">
        <f>IF(D1592="","",IFERROR(INDEX(Productos!$C$2:$C$501,MATCH(D1592,Productos!$A$2:$A$501,0)),"Código no existe"))</f>
        <v/>
      </c>
      <c r="G1592" s="17" t="n"/>
      <c r="H1592" s="17">
        <f>IF(OR(F1592="",G1592=""),"",F1592*G1592)</f>
        <v/>
      </c>
      <c r="I1592" s="15" t="n"/>
    </row>
    <row r="1593">
      <c r="A1593" s="15" t="n"/>
      <c r="D1593" s="16" t="n"/>
      <c r="E1593">
        <f>IF(D1593="","",IFERROR(INDEX(Productos!$C$2:$C$501,MATCH(D1593,Productos!$A$2:$A$501,0)),"Código no existe"))</f>
        <v/>
      </c>
      <c r="G1593" s="17" t="n"/>
      <c r="H1593" s="17">
        <f>IF(OR(F1593="",G1593=""),"",F1593*G1593)</f>
        <v/>
      </c>
      <c r="I1593" s="15" t="n"/>
    </row>
    <row r="1594">
      <c r="A1594" s="15" t="n"/>
      <c r="D1594" s="16" t="n"/>
      <c r="E1594">
        <f>IF(D1594="","",IFERROR(INDEX(Productos!$C$2:$C$501,MATCH(D1594,Productos!$A$2:$A$501,0)),"Código no existe"))</f>
        <v/>
      </c>
      <c r="G1594" s="17" t="n"/>
      <c r="H1594" s="17">
        <f>IF(OR(F1594="",G1594=""),"",F1594*G1594)</f>
        <v/>
      </c>
      <c r="I1594" s="15" t="n"/>
    </row>
    <row r="1595">
      <c r="A1595" s="15" t="n"/>
      <c r="D1595" s="16" t="n"/>
      <c r="E1595">
        <f>IF(D1595="","",IFERROR(INDEX(Productos!$C$2:$C$501,MATCH(D1595,Productos!$A$2:$A$501,0)),"Código no existe"))</f>
        <v/>
      </c>
      <c r="G1595" s="17" t="n"/>
      <c r="H1595" s="17">
        <f>IF(OR(F1595="",G1595=""),"",F1595*G1595)</f>
        <v/>
      </c>
      <c r="I1595" s="15" t="n"/>
    </row>
    <row r="1596">
      <c r="A1596" s="15" t="n"/>
      <c r="D1596" s="16" t="n"/>
      <c r="E1596">
        <f>IF(D1596="","",IFERROR(INDEX(Productos!$C$2:$C$501,MATCH(D1596,Productos!$A$2:$A$501,0)),"Código no existe"))</f>
        <v/>
      </c>
      <c r="G1596" s="17" t="n"/>
      <c r="H1596" s="17">
        <f>IF(OR(F1596="",G1596=""),"",F1596*G1596)</f>
        <v/>
      </c>
      <c r="I1596" s="15" t="n"/>
    </row>
    <row r="1597">
      <c r="A1597" s="15" t="n"/>
      <c r="D1597" s="16" t="n"/>
      <c r="E1597">
        <f>IF(D1597="","",IFERROR(INDEX(Productos!$C$2:$C$501,MATCH(D1597,Productos!$A$2:$A$501,0)),"Código no existe"))</f>
        <v/>
      </c>
      <c r="G1597" s="17" t="n"/>
      <c r="H1597" s="17">
        <f>IF(OR(F1597="",G1597=""),"",F1597*G1597)</f>
        <v/>
      </c>
      <c r="I1597" s="15" t="n"/>
    </row>
    <row r="1598">
      <c r="A1598" s="15" t="n"/>
      <c r="D1598" s="16" t="n"/>
      <c r="E1598">
        <f>IF(D1598="","",IFERROR(INDEX(Productos!$C$2:$C$501,MATCH(D1598,Productos!$A$2:$A$501,0)),"Código no existe"))</f>
        <v/>
      </c>
      <c r="G1598" s="17" t="n"/>
      <c r="H1598" s="17">
        <f>IF(OR(F1598="",G1598=""),"",F1598*G1598)</f>
        <v/>
      </c>
      <c r="I1598" s="15" t="n"/>
    </row>
    <row r="1599">
      <c r="A1599" s="15" t="n"/>
      <c r="D1599" s="16" t="n"/>
      <c r="E1599">
        <f>IF(D1599="","",IFERROR(INDEX(Productos!$C$2:$C$501,MATCH(D1599,Productos!$A$2:$A$501,0)),"Código no existe"))</f>
        <v/>
      </c>
      <c r="G1599" s="17" t="n"/>
      <c r="H1599" s="17">
        <f>IF(OR(F1599="",G1599=""),"",F1599*G1599)</f>
        <v/>
      </c>
      <c r="I1599" s="15" t="n"/>
    </row>
    <row r="1600">
      <c r="A1600" s="15" t="n"/>
      <c r="D1600" s="16" t="n"/>
      <c r="E1600">
        <f>IF(D1600="","",IFERROR(INDEX(Productos!$C$2:$C$501,MATCH(D1600,Productos!$A$2:$A$501,0)),"Código no existe"))</f>
        <v/>
      </c>
      <c r="G1600" s="17" t="n"/>
      <c r="H1600" s="17">
        <f>IF(OR(F1600="",G1600=""),"",F1600*G1600)</f>
        <v/>
      </c>
      <c r="I1600" s="15" t="n"/>
    </row>
    <row r="1601">
      <c r="A1601" s="15" t="n"/>
      <c r="D1601" s="16" t="n"/>
      <c r="E1601">
        <f>IF(D1601="","",IFERROR(INDEX(Productos!$C$2:$C$501,MATCH(D1601,Productos!$A$2:$A$501,0)),"Código no existe"))</f>
        <v/>
      </c>
      <c r="G1601" s="17" t="n"/>
      <c r="H1601" s="17">
        <f>IF(OR(F1601="",G1601=""),"",F1601*G1601)</f>
        <v/>
      </c>
      <c r="I1601" s="15" t="n"/>
    </row>
    <row r="1602">
      <c r="A1602" s="15" t="n"/>
      <c r="D1602" s="16" t="n"/>
      <c r="E1602">
        <f>IF(D1602="","",IFERROR(INDEX(Productos!$C$2:$C$501,MATCH(D1602,Productos!$A$2:$A$501,0)),"Código no existe"))</f>
        <v/>
      </c>
      <c r="G1602" s="17" t="n"/>
      <c r="H1602" s="17">
        <f>IF(OR(F1602="",G1602=""),"",F1602*G1602)</f>
        <v/>
      </c>
      <c r="I1602" s="15" t="n"/>
    </row>
    <row r="1603">
      <c r="A1603" s="15" t="n"/>
      <c r="D1603" s="16" t="n"/>
      <c r="E1603">
        <f>IF(D1603="","",IFERROR(INDEX(Productos!$C$2:$C$501,MATCH(D1603,Productos!$A$2:$A$501,0)),"Código no existe"))</f>
        <v/>
      </c>
      <c r="G1603" s="17" t="n"/>
      <c r="H1603" s="17">
        <f>IF(OR(F1603="",G1603=""),"",F1603*G1603)</f>
        <v/>
      </c>
      <c r="I1603" s="15" t="n"/>
    </row>
    <row r="1604">
      <c r="A1604" s="15" t="n"/>
      <c r="D1604" s="16" t="n"/>
      <c r="E1604">
        <f>IF(D1604="","",IFERROR(INDEX(Productos!$C$2:$C$501,MATCH(D1604,Productos!$A$2:$A$501,0)),"Código no existe"))</f>
        <v/>
      </c>
      <c r="G1604" s="17" t="n"/>
      <c r="H1604" s="17">
        <f>IF(OR(F1604="",G1604=""),"",F1604*G1604)</f>
        <v/>
      </c>
      <c r="I1604" s="15" t="n"/>
    </row>
    <row r="1605">
      <c r="A1605" s="15" t="n"/>
      <c r="D1605" s="16" t="n"/>
      <c r="E1605">
        <f>IF(D1605="","",IFERROR(INDEX(Productos!$C$2:$C$501,MATCH(D1605,Productos!$A$2:$A$501,0)),"Código no existe"))</f>
        <v/>
      </c>
      <c r="G1605" s="17" t="n"/>
      <c r="H1605" s="17">
        <f>IF(OR(F1605="",G1605=""),"",F1605*G1605)</f>
        <v/>
      </c>
      <c r="I1605" s="15" t="n"/>
    </row>
    <row r="1606">
      <c r="A1606" s="15" t="n"/>
      <c r="D1606" s="16" t="n"/>
      <c r="E1606">
        <f>IF(D1606="","",IFERROR(INDEX(Productos!$C$2:$C$501,MATCH(D1606,Productos!$A$2:$A$501,0)),"Código no existe"))</f>
        <v/>
      </c>
      <c r="G1606" s="17" t="n"/>
      <c r="H1606" s="17">
        <f>IF(OR(F1606="",G1606=""),"",F1606*G1606)</f>
        <v/>
      </c>
      <c r="I1606" s="15" t="n"/>
    </row>
    <row r="1607">
      <c r="A1607" s="15" t="n"/>
      <c r="D1607" s="16" t="n"/>
      <c r="E1607">
        <f>IF(D1607="","",IFERROR(INDEX(Productos!$C$2:$C$501,MATCH(D1607,Productos!$A$2:$A$501,0)),"Código no existe"))</f>
        <v/>
      </c>
      <c r="G1607" s="17" t="n"/>
      <c r="H1607" s="17">
        <f>IF(OR(F1607="",G1607=""),"",F1607*G1607)</f>
        <v/>
      </c>
      <c r="I1607" s="15" t="n"/>
    </row>
    <row r="1608">
      <c r="A1608" s="15" t="n"/>
      <c r="D1608" s="16" t="n"/>
      <c r="E1608">
        <f>IF(D1608="","",IFERROR(INDEX(Productos!$C$2:$C$501,MATCH(D1608,Productos!$A$2:$A$501,0)),"Código no existe"))</f>
        <v/>
      </c>
      <c r="G1608" s="17" t="n"/>
      <c r="H1608" s="17">
        <f>IF(OR(F1608="",G1608=""),"",F1608*G1608)</f>
        <v/>
      </c>
      <c r="I1608" s="15" t="n"/>
    </row>
    <row r="1609">
      <c r="A1609" s="15" t="n"/>
      <c r="D1609" s="16" t="n"/>
      <c r="E1609">
        <f>IF(D1609="","",IFERROR(INDEX(Productos!$C$2:$C$501,MATCH(D1609,Productos!$A$2:$A$501,0)),"Código no existe"))</f>
        <v/>
      </c>
      <c r="G1609" s="17" t="n"/>
      <c r="H1609" s="17">
        <f>IF(OR(F1609="",G1609=""),"",F1609*G1609)</f>
        <v/>
      </c>
      <c r="I1609" s="15" t="n"/>
    </row>
    <row r="1610">
      <c r="A1610" s="15" t="n"/>
      <c r="D1610" s="16" t="n"/>
      <c r="E1610">
        <f>IF(D1610="","",IFERROR(INDEX(Productos!$C$2:$C$501,MATCH(D1610,Productos!$A$2:$A$501,0)),"Código no existe"))</f>
        <v/>
      </c>
      <c r="G1610" s="17" t="n"/>
      <c r="H1610" s="17">
        <f>IF(OR(F1610="",G1610=""),"",F1610*G1610)</f>
        <v/>
      </c>
      <c r="I1610" s="15" t="n"/>
    </row>
    <row r="1611">
      <c r="A1611" s="15" t="n"/>
      <c r="D1611" s="16" t="n"/>
      <c r="E1611">
        <f>IF(D1611="","",IFERROR(INDEX(Productos!$C$2:$C$501,MATCH(D1611,Productos!$A$2:$A$501,0)),"Código no existe"))</f>
        <v/>
      </c>
      <c r="G1611" s="17" t="n"/>
      <c r="H1611" s="17">
        <f>IF(OR(F1611="",G1611=""),"",F1611*G1611)</f>
        <v/>
      </c>
      <c r="I1611" s="15" t="n"/>
    </row>
    <row r="1612">
      <c r="A1612" s="15" t="n"/>
      <c r="D1612" s="16" t="n"/>
      <c r="E1612">
        <f>IF(D1612="","",IFERROR(INDEX(Productos!$C$2:$C$501,MATCH(D1612,Productos!$A$2:$A$501,0)),"Código no existe"))</f>
        <v/>
      </c>
      <c r="G1612" s="17" t="n"/>
      <c r="H1612" s="17">
        <f>IF(OR(F1612="",G1612=""),"",F1612*G1612)</f>
        <v/>
      </c>
      <c r="I1612" s="15" t="n"/>
    </row>
    <row r="1613">
      <c r="A1613" s="15" t="n"/>
      <c r="D1613" s="16" t="n"/>
      <c r="E1613">
        <f>IF(D1613="","",IFERROR(INDEX(Productos!$C$2:$C$501,MATCH(D1613,Productos!$A$2:$A$501,0)),"Código no existe"))</f>
        <v/>
      </c>
      <c r="G1613" s="17" t="n"/>
      <c r="H1613" s="17">
        <f>IF(OR(F1613="",G1613=""),"",F1613*G1613)</f>
        <v/>
      </c>
      <c r="I1613" s="15" t="n"/>
    </row>
    <row r="1614">
      <c r="A1614" s="15" t="n"/>
      <c r="D1614" s="16" t="n"/>
      <c r="E1614">
        <f>IF(D1614="","",IFERROR(INDEX(Productos!$C$2:$C$501,MATCH(D1614,Productos!$A$2:$A$501,0)),"Código no existe"))</f>
        <v/>
      </c>
      <c r="G1614" s="17" t="n"/>
      <c r="H1614" s="17">
        <f>IF(OR(F1614="",G1614=""),"",F1614*G1614)</f>
        <v/>
      </c>
      <c r="I1614" s="15" t="n"/>
    </row>
    <row r="1615">
      <c r="A1615" s="15" t="n"/>
      <c r="D1615" s="16" t="n"/>
      <c r="E1615">
        <f>IF(D1615="","",IFERROR(INDEX(Productos!$C$2:$C$501,MATCH(D1615,Productos!$A$2:$A$501,0)),"Código no existe"))</f>
        <v/>
      </c>
      <c r="G1615" s="17" t="n"/>
      <c r="H1615" s="17">
        <f>IF(OR(F1615="",G1615=""),"",F1615*G1615)</f>
        <v/>
      </c>
      <c r="I1615" s="15" t="n"/>
    </row>
    <row r="1616">
      <c r="A1616" s="15" t="n"/>
      <c r="D1616" s="16" t="n"/>
      <c r="E1616">
        <f>IF(D1616="","",IFERROR(INDEX(Productos!$C$2:$C$501,MATCH(D1616,Productos!$A$2:$A$501,0)),"Código no existe"))</f>
        <v/>
      </c>
      <c r="G1616" s="17" t="n"/>
      <c r="H1616" s="17">
        <f>IF(OR(F1616="",G1616=""),"",F1616*G1616)</f>
        <v/>
      </c>
      <c r="I1616" s="15" t="n"/>
    </row>
    <row r="1617">
      <c r="A1617" s="15" t="n"/>
      <c r="D1617" s="16" t="n"/>
      <c r="E1617">
        <f>IF(D1617="","",IFERROR(INDEX(Productos!$C$2:$C$501,MATCH(D1617,Productos!$A$2:$A$501,0)),"Código no existe"))</f>
        <v/>
      </c>
      <c r="G1617" s="17" t="n"/>
      <c r="H1617" s="17">
        <f>IF(OR(F1617="",G1617=""),"",F1617*G1617)</f>
        <v/>
      </c>
      <c r="I1617" s="15" t="n"/>
    </row>
    <row r="1618">
      <c r="A1618" s="15" t="n"/>
      <c r="D1618" s="16" t="n"/>
      <c r="E1618">
        <f>IF(D1618="","",IFERROR(INDEX(Productos!$C$2:$C$501,MATCH(D1618,Productos!$A$2:$A$501,0)),"Código no existe"))</f>
        <v/>
      </c>
      <c r="G1618" s="17" t="n"/>
      <c r="H1618" s="17">
        <f>IF(OR(F1618="",G1618=""),"",F1618*G1618)</f>
        <v/>
      </c>
      <c r="I1618" s="15" t="n"/>
    </row>
    <row r="1619">
      <c r="A1619" s="15" t="n"/>
      <c r="D1619" s="16" t="n"/>
      <c r="E1619">
        <f>IF(D1619="","",IFERROR(INDEX(Productos!$C$2:$C$501,MATCH(D1619,Productos!$A$2:$A$501,0)),"Código no existe"))</f>
        <v/>
      </c>
      <c r="G1619" s="17" t="n"/>
      <c r="H1619" s="17">
        <f>IF(OR(F1619="",G1619=""),"",F1619*G1619)</f>
        <v/>
      </c>
      <c r="I1619" s="15" t="n"/>
    </row>
    <row r="1620">
      <c r="A1620" s="15" t="n"/>
      <c r="D1620" s="16" t="n"/>
      <c r="E1620">
        <f>IF(D1620="","",IFERROR(INDEX(Productos!$C$2:$C$501,MATCH(D1620,Productos!$A$2:$A$501,0)),"Código no existe"))</f>
        <v/>
      </c>
      <c r="G1620" s="17" t="n"/>
      <c r="H1620" s="17">
        <f>IF(OR(F1620="",G1620=""),"",F1620*G1620)</f>
        <v/>
      </c>
      <c r="I1620" s="15" t="n"/>
    </row>
    <row r="1621">
      <c r="A1621" s="15" t="n"/>
      <c r="D1621" s="16" t="n"/>
      <c r="E1621">
        <f>IF(D1621="","",IFERROR(INDEX(Productos!$C$2:$C$501,MATCH(D1621,Productos!$A$2:$A$501,0)),"Código no existe"))</f>
        <v/>
      </c>
      <c r="G1621" s="17" t="n"/>
      <c r="H1621" s="17">
        <f>IF(OR(F1621="",G1621=""),"",F1621*G1621)</f>
        <v/>
      </c>
      <c r="I1621" s="15" t="n"/>
    </row>
    <row r="1622">
      <c r="A1622" s="15" t="n"/>
      <c r="D1622" s="16" t="n"/>
      <c r="E1622">
        <f>IF(D1622="","",IFERROR(INDEX(Productos!$C$2:$C$501,MATCH(D1622,Productos!$A$2:$A$501,0)),"Código no existe"))</f>
        <v/>
      </c>
      <c r="G1622" s="17" t="n"/>
      <c r="H1622" s="17">
        <f>IF(OR(F1622="",G1622=""),"",F1622*G1622)</f>
        <v/>
      </c>
      <c r="I1622" s="15" t="n"/>
    </row>
    <row r="1623">
      <c r="A1623" s="15" t="n"/>
      <c r="D1623" s="16" t="n"/>
      <c r="E1623">
        <f>IF(D1623="","",IFERROR(INDEX(Productos!$C$2:$C$501,MATCH(D1623,Productos!$A$2:$A$501,0)),"Código no existe"))</f>
        <v/>
      </c>
      <c r="G1623" s="17" t="n"/>
      <c r="H1623" s="17">
        <f>IF(OR(F1623="",G1623=""),"",F1623*G1623)</f>
        <v/>
      </c>
      <c r="I1623" s="15" t="n"/>
    </row>
    <row r="1624">
      <c r="A1624" s="15" t="n"/>
      <c r="D1624" s="16" t="n"/>
      <c r="E1624">
        <f>IF(D1624="","",IFERROR(INDEX(Productos!$C$2:$C$501,MATCH(D1624,Productos!$A$2:$A$501,0)),"Código no existe"))</f>
        <v/>
      </c>
      <c r="G1624" s="17" t="n"/>
      <c r="H1624" s="17">
        <f>IF(OR(F1624="",G1624=""),"",F1624*G1624)</f>
        <v/>
      </c>
      <c r="I1624" s="15" t="n"/>
    </row>
    <row r="1625">
      <c r="A1625" s="15" t="n"/>
      <c r="D1625" s="16" t="n"/>
      <c r="E1625">
        <f>IF(D1625="","",IFERROR(INDEX(Productos!$C$2:$C$501,MATCH(D1625,Productos!$A$2:$A$501,0)),"Código no existe"))</f>
        <v/>
      </c>
      <c r="G1625" s="17" t="n"/>
      <c r="H1625" s="17">
        <f>IF(OR(F1625="",G1625=""),"",F1625*G1625)</f>
        <v/>
      </c>
      <c r="I1625" s="15" t="n"/>
    </row>
    <row r="1626">
      <c r="A1626" s="15" t="n"/>
      <c r="D1626" s="16" t="n"/>
      <c r="E1626">
        <f>IF(D1626="","",IFERROR(INDEX(Productos!$C$2:$C$501,MATCH(D1626,Productos!$A$2:$A$501,0)),"Código no existe"))</f>
        <v/>
      </c>
      <c r="G1626" s="17" t="n"/>
      <c r="H1626" s="17">
        <f>IF(OR(F1626="",G1626=""),"",F1626*G1626)</f>
        <v/>
      </c>
      <c r="I1626" s="15" t="n"/>
    </row>
    <row r="1627">
      <c r="A1627" s="15" t="n"/>
      <c r="D1627" s="16" t="n"/>
      <c r="E1627">
        <f>IF(D1627="","",IFERROR(INDEX(Productos!$C$2:$C$501,MATCH(D1627,Productos!$A$2:$A$501,0)),"Código no existe"))</f>
        <v/>
      </c>
      <c r="G1627" s="17" t="n"/>
      <c r="H1627" s="17">
        <f>IF(OR(F1627="",G1627=""),"",F1627*G1627)</f>
        <v/>
      </c>
      <c r="I1627" s="15" t="n"/>
    </row>
    <row r="1628">
      <c r="A1628" s="15" t="n"/>
      <c r="D1628" s="16" t="n"/>
      <c r="E1628">
        <f>IF(D1628="","",IFERROR(INDEX(Productos!$C$2:$C$501,MATCH(D1628,Productos!$A$2:$A$501,0)),"Código no existe"))</f>
        <v/>
      </c>
      <c r="G1628" s="17" t="n"/>
      <c r="H1628" s="17">
        <f>IF(OR(F1628="",G1628=""),"",F1628*G1628)</f>
        <v/>
      </c>
      <c r="I1628" s="15" t="n"/>
    </row>
    <row r="1629">
      <c r="A1629" s="15" t="n"/>
      <c r="D1629" s="16" t="n"/>
      <c r="E1629">
        <f>IF(D1629="","",IFERROR(INDEX(Productos!$C$2:$C$501,MATCH(D1629,Productos!$A$2:$A$501,0)),"Código no existe"))</f>
        <v/>
      </c>
      <c r="G1629" s="17" t="n"/>
      <c r="H1629" s="17">
        <f>IF(OR(F1629="",G1629=""),"",F1629*G1629)</f>
        <v/>
      </c>
      <c r="I1629" s="15" t="n"/>
    </row>
    <row r="1630">
      <c r="A1630" s="15" t="n"/>
      <c r="D1630" s="16" t="n"/>
      <c r="E1630">
        <f>IF(D1630="","",IFERROR(INDEX(Productos!$C$2:$C$501,MATCH(D1630,Productos!$A$2:$A$501,0)),"Código no existe"))</f>
        <v/>
      </c>
      <c r="G1630" s="17" t="n"/>
      <c r="H1630" s="17">
        <f>IF(OR(F1630="",G1630=""),"",F1630*G1630)</f>
        <v/>
      </c>
      <c r="I1630" s="15" t="n"/>
    </row>
    <row r="1631">
      <c r="A1631" s="15" t="n"/>
      <c r="D1631" s="16" t="n"/>
      <c r="E1631">
        <f>IF(D1631="","",IFERROR(INDEX(Productos!$C$2:$C$501,MATCH(D1631,Productos!$A$2:$A$501,0)),"Código no existe"))</f>
        <v/>
      </c>
      <c r="G1631" s="17" t="n"/>
      <c r="H1631" s="17">
        <f>IF(OR(F1631="",G1631=""),"",F1631*G1631)</f>
        <v/>
      </c>
      <c r="I1631" s="15" t="n"/>
    </row>
    <row r="1632">
      <c r="A1632" s="15" t="n"/>
      <c r="D1632" s="16" t="n"/>
      <c r="E1632">
        <f>IF(D1632="","",IFERROR(INDEX(Productos!$C$2:$C$501,MATCH(D1632,Productos!$A$2:$A$501,0)),"Código no existe"))</f>
        <v/>
      </c>
      <c r="G1632" s="17" t="n"/>
      <c r="H1632" s="17">
        <f>IF(OR(F1632="",G1632=""),"",F1632*G1632)</f>
        <v/>
      </c>
      <c r="I1632" s="15" t="n"/>
    </row>
    <row r="1633">
      <c r="A1633" s="15" t="n"/>
      <c r="D1633" s="16" t="n"/>
      <c r="E1633">
        <f>IF(D1633="","",IFERROR(INDEX(Productos!$C$2:$C$501,MATCH(D1633,Productos!$A$2:$A$501,0)),"Código no existe"))</f>
        <v/>
      </c>
      <c r="G1633" s="17" t="n"/>
      <c r="H1633" s="17">
        <f>IF(OR(F1633="",G1633=""),"",F1633*G1633)</f>
        <v/>
      </c>
      <c r="I1633" s="15" t="n"/>
    </row>
    <row r="1634">
      <c r="A1634" s="15" t="n"/>
      <c r="D1634" s="16" t="n"/>
      <c r="E1634">
        <f>IF(D1634="","",IFERROR(INDEX(Productos!$C$2:$C$501,MATCH(D1634,Productos!$A$2:$A$501,0)),"Código no existe"))</f>
        <v/>
      </c>
      <c r="G1634" s="17" t="n"/>
      <c r="H1634" s="17">
        <f>IF(OR(F1634="",G1634=""),"",F1634*G1634)</f>
        <v/>
      </c>
      <c r="I1634" s="15" t="n"/>
    </row>
    <row r="1635">
      <c r="A1635" s="15" t="n"/>
      <c r="D1635" s="16" t="n"/>
      <c r="E1635">
        <f>IF(D1635="","",IFERROR(INDEX(Productos!$C$2:$C$501,MATCH(D1635,Productos!$A$2:$A$501,0)),"Código no existe"))</f>
        <v/>
      </c>
      <c r="G1635" s="17" t="n"/>
      <c r="H1635" s="17">
        <f>IF(OR(F1635="",G1635=""),"",F1635*G1635)</f>
        <v/>
      </c>
      <c r="I1635" s="15" t="n"/>
    </row>
    <row r="1636">
      <c r="A1636" s="15" t="n"/>
      <c r="D1636" s="16" t="n"/>
      <c r="E1636">
        <f>IF(D1636="","",IFERROR(INDEX(Productos!$C$2:$C$501,MATCH(D1636,Productos!$A$2:$A$501,0)),"Código no existe"))</f>
        <v/>
      </c>
      <c r="G1636" s="17" t="n"/>
      <c r="H1636" s="17">
        <f>IF(OR(F1636="",G1636=""),"",F1636*G1636)</f>
        <v/>
      </c>
      <c r="I1636" s="15" t="n"/>
    </row>
    <row r="1637">
      <c r="A1637" s="15" t="n"/>
      <c r="D1637" s="16" t="n"/>
      <c r="E1637">
        <f>IF(D1637="","",IFERROR(INDEX(Productos!$C$2:$C$501,MATCH(D1637,Productos!$A$2:$A$501,0)),"Código no existe"))</f>
        <v/>
      </c>
      <c r="G1637" s="17" t="n"/>
      <c r="H1637" s="17">
        <f>IF(OR(F1637="",G1637=""),"",F1637*G1637)</f>
        <v/>
      </c>
      <c r="I1637" s="15" t="n"/>
    </row>
    <row r="1638">
      <c r="A1638" s="15" t="n"/>
      <c r="D1638" s="16" t="n"/>
      <c r="E1638">
        <f>IF(D1638="","",IFERROR(INDEX(Productos!$C$2:$C$501,MATCH(D1638,Productos!$A$2:$A$501,0)),"Código no existe"))</f>
        <v/>
      </c>
      <c r="G1638" s="17" t="n"/>
      <c r="H1638" s="17">
        <f>IF(OR(F1638="",G1638=""),"",F1638*G1638)</f>
        <v/>
      </c>
      <c r="I1638" s="15" t="n"/>
    </row>
    <row r="1639">
      <c r="A1639" s="15" t="n"/>
      <c r="D1639" s="16" t="n"/>
      <c r="E1639">
        <f>IF(D1639="","",IFERROR(INDEX(Productos!$C$2:$C$501,MATCH(D1639,Productos!$A$2:$A$501,0)),"Código no existe"))</f>
        <v/>
      </c>
      <c r="G1639" s="17" t="n"/>
      <c r="H1639" s="17">
        <f>IF(OR(F1639="",G1639=""),"",F1639*G1639)</f>
        <v/>
      </c>
      <c r="I1639" s="15" t="n"/>
    </row>
    <row r="1640">
      <c r="A1640" s="15" t="n"/>
      <c r="D1640" s="16" t="n"/>
      <c r="E1640">
        <f>IF(D1640="","",IFERROR(INDEX(Productos!$C$2:$C$501,MATCH(D1640,Productos!$A$2:$A$501,0)),"Código no existe"))</f>
        <v/>
      </c>
      <c r="G1640" s="17" t="n"/>
      <c r="H1640" s="17">
        <f>IF(OR(F1640="",G1640=""),"",F1640*G1640)</f>
        <v/>
      </c>
      <c r="I1640" s="15" t="n"/>
    </row>
    <row r="1641">
      <c r="A1641" s="15" t="n"/>
      <c r="D1641" s="16" t="n"/>
      <c r="E1641">
        <f>IF(D1641="","",IFERROR(INDEX(Productos!$C$2:$C$501,MATCH(D1641,Productos!$A$2:$A$501,0)),"Código no existe"))</f>
        <v/>
      </c>
      <c r="G1641" s="17" t="n"/>
      <c r="H1641" s="17">
        <f>IF(OR(F1641="",G1641=""),"",F1641*G1641)</f>
        <v/>
      </c>
      <c r="I1641" s="15" t="n"/>
    </row>
    <row r="1642">
      <c r="A1642" s="15" t="n"/>
      <c r="D1642" s="16" t="n"/>
      <c r="E1642">
        <f>IF(D1642="","",IFERROR(INDEX(Productos!$C$2:$C$501,MATCH(D1642,Productos!$A$2:$A$501,0)),"Código no existe"))</f>
        <v/>
      </c>
      <c r="G1642" s="17" t="n"/>
      <c r="H1642" s="17">
        <f>IF(OR(F1642="",G1642=""),"",F1642*G1642)</f>
        <v/>
      </c>
      <c r="I1642" s="15" t="n"/>
    </row>
    <row r="1643">
      <c r="A1643" s="15" t="n"/>
      <c r="D1643" s="16" t="n"/>
      <c r="E1643">
        <f>IF(D1643="","",IFERROR(INDEX(Productos!$C$2:$C$501,MATCH(D1643,Productos!$A$2:$A$501,0)),"Código no existe"))</f>
        <v/>
      </c>
      <c r="G1643" s="17" t="n"/>
      <c r="H1643" s="17">
        <f>IF(OR(F1643="",G1643=""),"",F1643*G1643)</f>
        <v/>
      </c>
      <c r="I1643" s="15" t="n"/>
    </row>
    <row r="1644">
      <c r="A1644" s="15" t="n"/>
      <c r="D1644" s="16" t="n"/>
      <c r="E1644">
        <f>IF(D1644="","",IFERROR(INDEX(Productos!$C$2:$C$501,MATCH(D1644,Productos!$A$2:$A$501,0)),"Código no existe"))</f>
        <v/>
      </c>
      <c r="G1644" s="17" t="n"/>
      <c r="H1644" s="17">
        <f>IF(OR(F1644="",G1644=""),"",F1644*G1644)</f>
        <v/>
      </c>
      <c r="I1644" s="15" t="n"/>
    </row>
    <row r="1645">
      <c r="A1645" s="15" t="n"/>
      <c r="D1645" s="16" t="n"/>
      <c r="E1645">
        <f>IF(D1645="","",IFERROR(INDEX(Productos!$C$2:$C$501,MATCH(D1645,Productos!$A$2:$A$501,0)),"Código no existe"))</f>
        <v/>
      </c>
      <c r="G1645" s="17" t="n"/>
      <c r="H1645" s="17">
        <f>IF(OR(F1645="",G1645=""),"",F1645*G1645)</f>
        <v/>
      </c>
      <c r="I1645" s="15" t="n"/>
    </row>
    <row r="1646">
      <c r="A1646" s="15" t="n"/>
      <c r="D1646" s="16" t="n"/>
      <c r="E1646">
        <f>IF(D1646="","",IFERROR(INDEX(Productos!$C$2:$C$501,MATCH(D1646,Productos!$A$2:$A$501,0)),"Código no existe"))</f>
        <v/>
      </c>
      <c r="G1646" s="17" t="n"/>
      <c r="H1646" s="17">
        <f>IF(OR(F1646="",G1646=""),"",F1646*G1646)</f>
        <v/>
      </c>
      <c r="I1646" s="15" t="n"/>
    </row>
    <row r="1647">
      <c r="A1647" s="15" t="n"/>
      <c r="D1647" s="16" t="n"/>
      <c r="E1647">
        <f>IF(D1647="","",IFERROR(INDEX(Productos!$C$2:$C$501,MATCH(D1647,Productos!$A$2:$A$501,0)),"Código no existe"))</f>
        <v/>
      </c>
      <c r="G1647" s="17" t="n"/>
      <c r="H1647" s="17">
        <f>IF(OR(F1647="",G1647=""),"",F1647*G1647)</f>
        <v/>
      </c>
      <c r="I1647" s="15" t="n"/>
    </row>
    <row r="1648">
      <c r="A1648" s="15" t="n"/>
      <c r="D1648" s="16" t="n"/>
      <c r="E1648">
        <f>IF(D1648="","",IFERROR(INDEX(Productos!$C$2:$C$501,MATCH(D1648,Productos!$A$2:$A$501,0)),"Código no existe"))</f>
        <v/>
      </c>
      <c r="G1648" s="17" t="n"/>
      <c r="H1648" s="17">
        <f>IF(OR(F1648="",G1648=""),"",F1648*G1648)</f>
        <v/>
      </c>
      <c r="I1648" s="15" t="n"/>
    </row>
    <row r="1649">
      <c r="A1649" s="15" t="n"/>
      <c r="D1649" s="16" t="n"/>
      <c r="E1649">
        <f>IF(D1649="","",IFERROR(INDEX(Productos!$C$2:$C$501,MATCH(D1649,Productos!$A$2:$A$501,0)),"Código no existe"))</f>
        <v/>
      </c>
      <c r="G1649" s="17" t="n"/>
      <c r="H1649" s="17">
        <f>IF(OR(F1649="",G1649=""),"",F1649*G1649)</f>
        <v/>
      </c>
      <c r="I1649" s="15" t="n"/>
    </row>
    <row r="1650">
      <c r="A1650" s="15" t="n"/>
      <c r="D1650" s="16" t="n"/>
      <c r="E1650">
        <f>IF(D1650="","",IFERROR(INDEX(Productos!$C$2:$C$501,MATCH(D1650,Productos!$A$2:$A$501,0)),"Código no existe"))</f>
        <v/>
      </c>
      <c r="G1650" s="17" t="n"/>
      <c r="H1650" s="17">
        <f>IF(OR(F1650="",G1650=""),"",F1650*G1650)</f>
        <v/>
      </c>
      <c r="I1650" s="15" t="n"/>
    </row>
    <row r="1651">
      <c r="A1651" s="15" t="n"/>
      <c r="D1651" s="16" t="n"/>
      <c r="E1651">
        <f>IF(D1651="","",IFERROR(INDEX(Productos!$C$2:$C$501,MATCH(D1651,Productos!$A$2:$A$501,0)),"Código no existe"))</f>
        <v/>
      </c>
      <c r="G1651" s="17" t="n"/>
      <c r="H1651" s="17">
        <f>IF(OR(F1651="",G1651=""),"",F1651*G1651)</f>
        <v/>
      </c>
      <c r="I1651" s="15" t="n"/>
    </row>
    <row r="1652">
      <c r="A1652" s="15" t="n"/>
      <c r="D1652" s="16" t="n"/>
      <c r="E1652">
        <f>IF(D1652="","",IFERROR(INDEX(Productos!$C$2:$C$501,MATCH(D1652,Productos!$A$2:$A$501,0)),"Código no existe"))</f>
        <v/>
      </c>
      <c r="G1652" s="17" t="n"/>
      <c r="H1652" s="17">
        <f>IF(OR(F1652="",G1652=""),"",F1652*G1652)</f>
        <v/>
      </c>
      <c r="I1652" s="15" t="n"/>
    </row>
    <row r="1653">
      <c r="A1653" s="15" t="n"/>
      <c r="D1653" s="16" t="n"/>
      <c r="E1653">
        <f>IF(D1653="","",IFERROR(INDEX(Productos!$C$2:$C$501,MATCH(D1653,Productos!$A$2:$A$501,0)),"Código no existe"))</f>
        <v/>
      </c>
      <c r="G1653" s="17" t="n"/>
      <c r="H1653" s="17">
        <f>IF(OR(F1653="",G1653=""),"",F1653*G1653)</f>
        <v/>
      </c>
      <c r="I1653" s="15" t="n"/>
    </row>
    <row r="1654">
      <c r="A1654" s="15" t="n"/>
      <c r="D1654" s="16" t="n"/>
      <c r="E1654">
        <f>IF(D1654="","",IFERROR(INDEX(Productos!$C$2:$C$501,MATCH(D1654,Productos!$A$2:$A$501,0)),"Código no existe"))</f>
        <v/>
      </c>
      <c r="G1654" s="17" t="n"/>
      <c r="H1654" s="17">
        <f>IF(OR(F1654="",G1654=""),"",F1654*G1654)</f>
        <v/>
      </c>
      <c r="I1654" s="15" t="n"/>
    </row>
    <row r="1655">
      <c r="A1655" s="15" t="n"/>
      <c r="D1655" s="16" t="n"/>
      <c r="E1655">
        <f>IF(D1655="","",IFERROR(INDEX(Productos!$C$2:$C$501,MATCH(D1655,Productos!$A$2:$A$501,0)),"Código no existe"))</f>
        <v/>
      </c>
      <c r="G1655" s="17" t="n"/>
      <c r="H1655" s="17">
        <f>IF(OR(F1655="",G1655=""),"",F1655*G1655)</f>
        <v/>
      </c>
      <c r="I1655" s="15" t="n"/>
    </row>
    <row r="1656">
      <c r="A1656" s="15" t="n"/>
      <c r="D1656" s="16" t="n"/>
      <c r="E1656">
        <f>IF(D1656="","",IFERROR(INDEX(Productos!$C$2:$C$501,MATCH(D1656,Productos!$A$2:$A$501,0)),"Código no existe"))</f>
        <v/>
      </c>
      <c r="G1656" s="17" t="n"/>
      <c r="H1656" s="17">
        <f>IF(OR(F1656="",G1656=""),"",F1656*G1656)</f>
        <v/>
      </c>
      <c r="I1656" s="15" t="n"/>
    </row>
    <row r="1657">
      <c r="A1657" s="15" t="n"/>
      <c r="D1657" s="16" t="n"/>
      <c r="E1657">
        <f>IF(D1657="","",IFERROR(INDEX(Productos!$C$2:$C$501,MATCH(D1657,Productos!$A$2:$A$501,0)),"Código no existe"))</f>
        <v/>
      </c>
      <c r="G1657" s="17" t="n"/>
      <c r="H1657" s="17">
        <f>IF(OR(F1657="",G1657=""),"",F1657*G1657)</f>
        <v/>
      </c>
      <c r="I1657" s="15" t="n"/>
    </row>
    <row r="1658">
      <c r="A1658" s="15" t="n"/>
      <c r="D1658" s="16" t="n"/>
      <c r="E1658">
        <f>IF(D1658="","",IFERROR(INDEX(Productos!$C$2:$C$501,MATCH(D1658,Productos!$A$2:$A$501,0)),"Código no existe"))</f>
        <v/>
      </c>
      <c r="G1658" s="17" t="n"/>
      <c r="H1658" s="17">
        <f>IF(OR(F1658="",G1658=""),"",F1658*G1658)</f>
        <v/>
      </c>
      <c r="I1658" s="15" t="n"/>
    </row>
    <row r="1659">
      <c r="A1659" s="15" t="n"/>
      <c r="D1659" s="16" t="n"/>
      <c r="E1659">
        <f>IF(D1659="","",IFERROR(INDEX(Productos!$C$2:$C$501,MATCH(D1659,Productos!$A$2:$A$501,0)),"Código no existe"))</f>
        <v/>
      </c>
      <c r="G1659" s="17" t="n"/>
      <c r="H1659" s="17">
        <f>IF(OR(F1659="",G1659=""),"",F1659*G1659)</f>
        <v/>
      </c>
      <c r="I1659" s="15" t="n"/>
    </row>
    <row r="1660">
      <c r="A1660" s="15" t="n"/>
      <c r="D1660" s="16" t="n"/>
      <c r="E1660">
        <f>IF(D1660="","",IFERROR(INDEX(Productos!$C$2:$C$501,MATCH(D1660,Productos!$A$2:$A$501,0)),"Código no existe"))</f>
        <v/>
      </c>
      <c r="G1660" s="17" t="n"/>
      <c r="H1660" s="17">
        <f>IF(OR(F1660="",G1660=""),"",F1660*G1660)</f>
        <v/>
      </c>
      <c r="I1660" s="15" t="n"/>
    </row>
    <row r="1661">
      <c r="A1661" s="15" t="n"/>
      <c r="D1661" s="16" t="n"/>
      <c r="E1661">
        <f>IF(D1661="","",IFERROR(INDEX(Productos!$C$2:$C$501,MATCH(D1661,Productos!$A$2:$A$501,0)),"Código no existe"))</f>
        <v/>
      </c>
      <c r="G1661" s="17" t="n"/>
      <c r="H1661" s="17">
        <f>IF(OR(F1661="",G1661=""),"",F1661*G1661)</f>
        <v/>
      </c>
      <c r="I1661" s="15" t="n"/>
    </row>
    <row r="1662">
      <c r="A1662" s="15" t="n"/>
      <c r="D1662" s="16" t="n"/>
      <c r="E1662">
        <f>IF(D1662="","",IFERROR(INDEX(Productos!$C$2:$C$501,MATCH(D1662,Productos!$A$2:$A$501,0)),"Código no existe"))</f>
        <v/>
      </c>
      <c r="G1662" s="17" t="n"/>
      <c r="H1662" s="17">
        <f>IF(OR(F1662="",G1662=""),"",F1662*G1662)</f>
        <v/>
      </c>
      <c r="I1662" s="15" t="n"/>
    </row>
    <row r="1663">
      <c r="A1663" s="15" t="n"/>
      <c r="D1663" s="16" t="n"/>
      <c r="E1663">
        <f>IF(D1663="","",IFERROR(INDEX(Productos!$C$2:$C$501,MATCH(D1663,Productos!$A$2:$A$501,0)),"Código no existe"))</f>
        <v/>
      </c>
      <c r="G1663" s="17" t="n"/>
      <c r="H1663" s="17">
        <f>IF(OR(F1663="",G1663=""),"",F1663*G1663)</f>
        <v/>
      </c>
      <c r="I1663" s="15" t="n"/>
    </row>
    <row r="1664">
      <c r="A1664" s="15" t="n"/>
      <c r="D1664" s="16" t="n"/>
      <c r="E1664">
        <f>IF(D1664="","",IFERROR(INDEX(Productos!$C$2:$C$501,MATCH(D1664,Productos!$A$2:$A$501,0)),"Código no existe"))</f>
        <v/>
      </c>
      <c r="G1664" s="17" t="n"/>
      <c r="H1664" s="17">
        <f>IF(OR(F1664="",G1664=""),"",F1664*G1664)</f>
        <v/>
      </c>
      <c r="I1664" s="15" t="n"/>
    </row>
    <row r="1665">
      <c r="A1665" s="15" t="n"/>
      <c r="D1665" s="16" t="n"/>
      <c r="E1665">
        <f>IF(D1665="","",IFERROR(INDEX(Productos!$C$2:$C$501,MATCH(D1665,Productos!$A$2:$A$501,0)),"Código no existe"))</f>
        <v/>
      </c>
      <c r="G1665" s="17" t="n"/>
      <c r="H1665" s="17">
        <f>IF(OR(F1665="",G1665=""),"",F1665*G1665)</f>
        <v/>
      </c>
      <c r="I1665" s="15" t="n"/>
    </row>
    <row r="1666">
      <c r="A1666" s="15" t="n"/>
      <c r="D1666" s="16" t="n"/>
      <c r="E1666">
        <f>IF(D1666="","",IFERROR(INDEX(Productos!$C$2:$C$501,MATCH(D1666,Productos!$A$2:$A$501,0)),"Código no existe"))</f>
        <v/>
      </c>
      <c r="G1666" s="17" t="n"/>
      <c r="H1666" s="17">
        <f>IF(OR(F1666="",G1666=""),"",F1666*G1666)</f>
        <v/>
      </c>
      <c r="I1666" s="15" t="n"/>
    </row>
    <row r="1667">
      <c r="A1667" s="15" t="n"/>
      <c r="D1667" s="16" t="n"/>
      <c r="E1667">
        <f>IF(D1667="","",IFERROR(INDEX(Productos!$C$2:$C$501,MATCH(D1667,Productos!$A$2:$A$501,0)),"Código no existe"))</f>
        <v/>
      </c>
      <c r="G1667" s="17" t="n"/>
      <c r="H1667" s="17">
        <f>IF(OR(F1667="",G1667=""),"",F1667*G1667)</f>
        <v/>
      </c>
      <c r="I1667" s="15" t="n"/>
    </row>
    <row r="1668">
      <c r="A1668" s="15" t="n"/>
      <c r="D1668" s="16" t="n"/>
      <c r="E1668">
        <f>IF(D1668="","",IFERROR(INDEX(Productos!$C$2:$C$501,MATCH(D1668,Productos!$A$2:$A$501,0)),"Código no existe"))</f>
        <v/>
      </c>
      <c r="G1668" s="17" t="n"/>
      <c r="H1668" s="17">
        <f>IF(OR(F1668="",G1668=""),"",F1668*G1668)</f>
        <v/>
      </c>
      <c r="I1668" s="15" t="n"/>
    </row>
    <row r="1669">
      <c r="A1669" s="15" t="n"/>
      <c r="D1669" s="16" t="n"/>
      <c r="E1669">
        <f>IF(D1669="","",IFERROR(INDEX(Productos!$C$2:$C$501,MATCH(D1669,Productos!$A$2:$A$501,0)),"Código no existe"))</f>
        <v/>
      </c>
      <c r="G1669" s="17" t="n"/>
      <c r="H1669" s="17">
        <f>IF(OR(F1669="",G1669=""),"",F1669*G1669)</f>
        <v/>
      </c>
      <c r="I1669" s="15" t="n"/>
    </row>
    <row r="1670">
      <c r="A1670" s="15" t="n"/>
      <c r="D1670" s="16" t="n"/>
      <c r="E1670">
        <f>IF(D1670="","",IFERROR(INDEX(Productos!$C$2:$C$501,MATCH(D1670,Productos!$A$2:$A$501,0)),"Código no existe"))</f>
        <v/>
      </c>
      <c r="G1670" s="17" t="n"/>
      <c r="H1670" s="17">
        <f>IF(OR(F1670="",G1670=""),"",F1670*G1670)</f>
        <v/>
      </c>
      <c r="I1670" s="15" t="n"/>
    </row>
    <row r="1671">
      <c r="A1671" s="15" t="n"/>
      <c r="D1671" s="16" t="n"/>
      <c r="E1671">
        <f>IF(D1671="","",IFERROR(INDEX(Productos!$C$2:$C$501,MATCH(D1671,Productos!$A$2:$A$501,0)),"Código no existe"))</f>
        <v/>
      </c>
      <c r="G1671" s="17" t="n"/>
      <c r="H1671" s="17">
        <f>IF(OR(F1671="",G1671=""),"",F1671*G1671)</f>
        <v/>
      </c>
      <c r="I1671" s="15" t="n"/>
    </row>
    <row r="1672">
      <c r="A1672" s="15" t="n"/>
      <c r="D1672" s="16" t="n"/>
      <c r="E1672">
        <f>IF(D1672="","",IFERROR(INDEX(Productos!$C$2:$C$501,MATCH(D1672,Productos!$A$2:$A$501,0)),"Código no existe"))</f>
        <v/>
      </c>
      <c r="G1672" s="17" t="n"/>
      <c r="H1672" s="17">
        <f>IF(OR(F1672="",G1672=""),"",F1672*G1672)</f>
        <v/>
      </c>
      <c r="I1672" s="15" t="n"/>
    </row>
    <row r="1673">
      <c r="A1673" s="15" t="n"/>
      <c r="D1673" s="16" t="n"/>
      <c r="E1673">
        <f>IF(D1673="","",IFERROR(INDEX(Productos!$C$2:$C$501,MATCH(D1673,Productos!$A$2:$A$501,0)),"Código no existe"))</f>
        <v/>
      </c>
      <c r="G1673" s="17" t="n"/>
      <c r="H1673" s="17">
        <f>IF(OR(F1673="",G1673=""),"",F1673*G1673)</f>
        <v/>
      </c>
      <c r="I1673" s="15" t="n"/>
    </row>
    <row r="1674">
      <c r="A1674" s="15" t="n"/>
      <c r="D1674" s="16" t="n"/>
      <c r="E1674">
        <f>IF(D1674="","",IFERROR(INDEX(Productos!$C$2:$C$501,MATCH(D1674,Productos!$A$2:$A$501,0)),"Código no existe"))</f>
        <v/>
      </c>
      <c r="G1674" s="17" t="n"/>
      <c r="H1674" s="17">
        <f>IF(OR(F1674="",G1674=""),"",F1674*G1674)</f>
        <v/>
      </c>
      <c r="I1674" s="15" t="n"/>
    </row>
    <row r="1675">
      <c r="A1675" s="15" t="n"/>
      <c r="D1675" s="16" t="n"/>
      <c r="E1675">
        <f>IF(D1675="","",IFERROR(INDEX(Productos!$C$2:$C$501,MATCH(D1675,Productos!$A$2:$A$501,0)),"Código no existe"))</f>
        <v/>
      </c>
      <c r="G1675" s="17" t="n"/>
      <c r="H1675" s="17">
        <f>IF(OR(F1675="",G1675=""),"",F1675*G1675)</f>
        <v/>
      </c>
      <c r="I1675" s="15" t="n"/>
    </row>
    <row r="1676">
      <c r="A1676" s="15" t="n"/>
      <c r="D1676" s="16" t="n"/>
      <c r="E1676">
        <f>IF(D1676="","",IFERROR(INDEX(Productos!$C$2:$C$501,MATCH(D1676,Productos!$A$2:$A$501,0)),"Código no existe"))</f>
        <v/>
      </c>
      <c r="G1676" s="17" t="n"/>
      <c r="H1676" s="17">
        <f>IF(OR(F1676="",G1676=""),"",F1676*G1676)</f>
        <v/>
      </c>
      <c r="I1676" s="15" t="n"/>
    </row>
    <row r="1677">
      <c r="A1677" s="15" t="n"/>
      <c r="D1677" s="16" t="n"/>
      <c r="E1677">
        <f>IF(D1677="","",IFERROR(INDEX(Productos!$C$2:$C$501,MATCH(D1677,Productos!$A$2:$A$501,0)),"Código no existe"))</f>
        <v/>
      </c>
      <c r="G1677" s="17" t="n"/>
      <c r="H1677" s="17">
        <f>IF(OR(F1677="",G1677=""),"",F1677*G1677)</f>
        <v/>
      </c>
      <c r="I1677" s="15" t="n"/>
    </row>
    <row r="1678">
      <c r="A1678" s="15" t="n"/>
      <c r="D1678" s="16" t="n"/>
      <c r="E1678">
        <f>IF(D1678="","",IFERROR(INDEX(Productos!$C$2:$C$501,MATCH(D1678,Productos!$A$2:$A$501,0)),"Código no existe"))</f>
        <v/>
      </c>
      <c r="G1678" s="17" t="n"/>
      <c r="H1678" s="17">
        <f>IF(OR(F1678="",G1678=""),"",F1678*G1678)</f>
        <v/>
      </c>
      <c r="I1678" s="15" t="n"/>
    </row>
    <row r="1679">
      <c r="A1679" s="15" t="n"/>
      <c r="D1679" s="16" t="n"/>
      <c r="E1679">
        <f>IF(D1679="","",IFERROR(INDEX(Productos!$C$2:$C$501,MATCH(D1679,Productos!$A$2:$A$501,0)),"Código no existe"))</f>
        <v/>
      </c>
      <c r="G1679" s="17" t="n"/>
      <c r="H1679" s="17">
        <f>IF(OR(F1679="",G1679=""),"",F1679*G1679)</f>
        <v/>
      </c>
      <c r="I1679" s="15" t="n"/>
    </row>
    <row r="1680">
      <c r="A1680" s="15" t="n"/>
      <c r="D1680" s="16" t="n"/>
      <c r="E1680">
        <f>IF(D1680="","",IFERROR(INDEX(Productos!$C$2:$C$501,MATCH(D1680,Productos!$A$2:$A$501,0)),"Código no existe"))</f>
        <v/>
      </c>
      <c r="G1680" s="17" t="n"/>
      <c r="H1680" s="17">
        <f>IF(OR(F1680="",G1680=""),"",F1680*G1680)</f>
        <v/>
      </c>
      <c r="I1680" s="15" t="n"/>
    </row>
    <row r="1681">
      <c r="A1681" s="15" t="n"/>
      <c r="D1681" s="16" t="n"/>
      <c r="E1681">
        <f>IF(D1681="","",IFERROR(INDEX(Productos!$C$2:$C$501,MATCH(D1681,Productos!$A$2:$A$501,0)),"Código no existe"))</f>
        <v/>
      </c>
      <c r="G1681" s="17" t="n"/>
      <c r="H1681" s="17">
        <f>IF(OR(F1681="",G1681=""),"",F1681*G1681)</f>
        <v/>
      </c>
      <c r="I1681" s="15" t="n"/>
    </row>
    <row r="1682">
      <c r="A1682" s="15" t="n"/>
      <c r="D1682" s="16" t="n"/>
      <c r="E1682">
        <f>IF(D1682="","",IFERROR(INDEX(Productos!$C$2:$C$501,MATCH(D1682,Productos!$A$2:$A$501,0)),"Código no existe"))</f>
        <v/>
      </c>
      <c r="G1682" s="17" t="n"/>
      <c r="H1682" s="17">
        <f>IF(OR(F1682="",G1682=""),"",F1682*G1682)</f>
        <v/>
      </c>
      <c r="I1682" s="15" t="n"/>
    </row>
    <row r="1683">
      <c r="A1683" s="15" t="n"/>
      <c r="D1683" s="16" t="n"/>
      <c r="E1683">
        <f>IF(D1683="","",IFERROR(INDEX(Productos!$C$2:$C$501,MATCH(D1683,Productos!$A$2:$A$501,0)),"Código no existe"))</f>
        <v/>
      </c>
      <c r="G1683" s="17" t="n"/>
      <c r="H1683" s="17">
        <f>IF(OR(F1683="",G1683=""),"",F1683*G1683)</f>
        <v/>
      </c>
      <c r="I1683" s="15" t="n"/>
    </row>
    <row r="1684">
      <c r="A1684" s="15" t="n"/>
      <c r="D1684" s="16" t="n"/>
      <c r="E1684">
        <f>IF(D1684="","",IFERROR(INDEX(Productos!$C$2:$C$501,MATCH(D1684,Productos!$A$2:$A$501,0)),"Código no existe"))</f>
        <v/>
      </c>
      <c r="G1684" s="17" t="n"/>
      <c r="H1684" s="17">
        <f>IF(OR(F1684="",G1684=""),"",F1684*G1684)</f>
        <v/>
      </c>
      <c r="I1684" s="15" t="n"/>
    </row>
    <row r="1685">
      <c r="A1685" s="15" t="n"/>
      <c r="D1685" s="16" t="n"/>
      <c r="E1685">
        <f>IF(D1685="","",IFERROR(INDEX(Productos!$C$2:$C$501,MATCH(D1685,Productos!$A$2:$A$501,0)),"Código no existe"))</f>
        <v/>
      </c>
      <c r="G1685" s="17" t="n"/>
      <c r="H1685" s="17">
        <f>IF(OR(F1685="",G1685=""),"",F1685*G1685)</f>
        <v/>
      </c>
      <c r="I1685" s="15" t="n"/>
    </row>
    <row r="1686">
      <c r="A1686" s="15" t="n"/>
      <c r="D1686" s="16" t="n"/>
      <c r="E1686">
        <f>IF(D1686="","",IFERROR(INDEX(Productos!$C$2:$C$501,MATCH(D1686,Productos!$A$2:$A$501,0)),"Código no existe"))</f>
        <v/>
      </c>
      <c r="G1686" s="17" t="n"/>
      <c r="H1686" s="17">
        <f>IF(OR(F1686="",G1686=""),"",F1686*G1686)</f>
        <v/>
      </c>
      <c r="I1686" s="15" t="n"/>
    </row>
    <row r="1687">
      <c r="A1687" s="15" t="n"/>
      <c r="D1687" s="16" t="n"/>
      <c r="E1687">
        <f>IF(D1687="","",IFERROR(INDEX(Productos!$C$2:$C$501,MATCH(D1687,Productos!$A$2:$A$501,0)),"Código no existe"))</f>
        <v/>
      </c>
      <c r="G1687" s="17" t="n"/>
      <c r="H1687" s="17">
        <f>IF(OR(F1687="",G1687=""),"",F1687*G1687)</f>
        <v/>
      </c>
      <c r="I1687" s="15" t="n"/>
    </row>
    <row r="1688">
      <c r="A1688" s="15" t="n"/>
      <c r="D1688" s="16" t="n"/>
      <c r="E1688">
        <f>IF(D1688="","",IFERROR(INDEX(Productos!$C$2:$C$501,MATCH(D1688,Productos!$A$2:$A$501,0)),"Código no existe"))</f>
        <v/>
      </c>
      <c r="G1688" s="17" t="n"/>
      <c r="H1688" s="17">
        <f>IF(OR(F1688="",G1688=""),"",F1688*G1688)</f>
        <v/>
      </c>
      <c r="I1688" s="15" t="n"/>
    </row>
    <row r="1689">
      <c r="A1689" s="15" t="n"/>
      <c r="D1689" s="16" t="n"/>
      <c r="E1689">
        <f>IF(D1689="","",IFERROR(INDEX(Productos!$C$2:$C$501,MATCH(D1689,Productos!$A$2:$A$501,0)),"Código no existe"))</f>
        <v/>
      </c>
      <c r="G1689" s="17" t="n"/>
      <c r="H1689" s="17">
        <f>IF(OR(F1689="",G1689=""),"",F1689*G1689)</f>
        <v/>
      </c>
      <c r="I1689" s="15" t="n"/>
    </row>
    <row r="1690">
      <c r="A1690" s="15" t="n"/>
      <c r="D1690" s="16" t="n"/>
      <c r="E1690">
        <f>IF(D1690="","",IFERROR(INDEX(Productos!$C$2:$C$501,MATCH(D1690,Productos!$A$2:$A$501,0)),"Código no existe"))</f>
        <v/>
      </c>
      <c r="G1690" s="17" t="n"/>
      <c r="H1690" s="17">
        <f>IF(OR(F1690="",G1690=""),"",F1690*G1690)</f>
        <v/>
      </c>
      <c r="I1690" s="15" t="n"/>
    </row>
    <row r="1691">
      <c r="A1691" s="15" t="n"/>
      <c r="D1691" s="16" t="n"/>
      <c r="E1691">
        <f>IF(D1691="","",IFERROR(INDEX(Productos!$C$2:$C$501,MATCH(D1691,Productos!$A$2:$A$501,0)),"Código no existe"))</f>
        <v/>
      </c>
      <c r="G1691" s="17" t="n"/>
      <c r="H1691" s="17">
        <f>IF(OR(F1691="",G1691=""),"",F1691*G1691)</f>
        <v/>
      </c>
      <c r="I1691" s="15" t="n"/>
    </row>
    <row r="1692">
      <c r="A1692" s="15" t="n"/>
      <c r="D1692" s="16" t="n"/>
      <c r="E1692">
        <f>IF(D1692="","",IFERROR(INDEX(Productos!$C$2:$C$501,MATCH(D1692,Productos!$A$2:$A$501,0)),"Código no existe"))</f>
        <v/>
      </c>
      <c r="G1692" s="17" t="n"/>
      <c r="H1692" s="17">
        <f>IF(OR(F1692="",G1692=""),"",F1692*G1692)</f>
        <v/>
      </c>
      <c r="I1692" s="15" t="n"/>
    </row>
    <row r="1693">
      <c r="A1693" s="15" t="n"/>
      <c r="D1693" s="16" t="n"/>
      <c r="E1693">
        <f>IF(D1693="","",IFERROR(INDEX(Productos!$C$2:$C$501,MATCH(D1693,Productos!$A$2:$A$501,0)),"Código no existe"))</f>
        <v/>
      </c>
      <c r="G1693" s="17" t="n"/>
      <c r="H1693" s="17">
        <f>IF(OR(F1693="",G1693=""),"",F1693*G1693)</f>
        <v/>
      </c>
      <c r="I1693" s="15" t="n"/>
    </row>
    <row r="1694">
      <c r="A1694" s="15" t="n"/>
      <c r="D1694" s="16" t="n"/>
      <c r="E1694">
        <f>IF(D1694="","",IFERROR(INDEX(Productos!$C$2:$C$501,MATCH(D1694,Productos!$A$2:$A$501,0)),"Código no existe"))</f>
        <v/>
      </c>
      <c r="G1694" s="17" t="n"/>
      <c r="H1694" s="17">
        <f>IF(OR(F1694="",G1694=""),"",F1694*G1694)</f>
        <v/>
      </c>
      <c r="I1694" s="15" t="n"/>
    </row>
    <row r="1695">
      <c r="A1695" s="15" t="n"/>
      <c r="D1695" s="16" t="n"/>
      <c r="E1695">
        <f>IF(D1695="","",IFERROR(INDEX(Productos!$C$2:$C$501,MATCH(D1695,Productos!$A$2:$A$501,0)),"Código no existe"))</f>
        <v/>
      </c>
      <c r="G1695" s="17" t="n"/>
      <c r="H1695" s="17">
        <f>IF(OR(F1695="",G1695=""),"",F1695*G1695)</f>
        <v/>
      </c>
      <c r="I1695" s="15" t="n"/>
    </row>
    <row r="1696">
      <c r="A1696" s="15" t="n"/>
      <c r="D1696" s="16" t="n"/>
      <c r="E1696">
        <f>IF(D1696="","",IFERROR(INDEX(Productos!$C$2:$C$501,MATCH(D1696,Productos!$A$2:$A$501,0)),"Código no existe"))</f>
        <v/>
      </c>
      <c r="G1696" s="17" t="n"/>
      <c r="H1696" s="17">
        <f>IF(OR(F1696="",G1696=""),"",F1696*G1696)</f>
        <v/>
      </c>
      <c r="I1696" s="15" t="n"/>
    </row>
    <row r="1697">
      <c r="A1697" s="15" t="n"/>
      <c r="D1697" s="16" t="n"/>
      <c r="E1697">
        <f>IF(D1697="","",IFERROR(INDEX(Productos!$C$2:$C$501,MATCH(D1697,Productos!$A$2:$A$501,0)),"Código no existe"))</f>
        <v/>
      </c>
      <c r="G1697" s="17" t="n"/>
      <c r="H1697" s="17">
        <f>IF(OR(F1697="",G1697=""),"",F1697*G1697)</f>
        <v/>
      </c>
      <c r="I1697" s="15" t="n"/>
    </row>
    <row r="1698">
      <c r="A1698" s="15" t="n"/>
      <c r="D1698" s="16" t="n"/>
      <c r="E1698">
        <f>IF(D1698="","",IFERROR(INDEX(Productos!$C$2:$C$501,MATCH(D1698,Productos!$A$2:$A$501,0)),"Código no existe"))</f>
        <v/>
      </c>
      <c r="G1698" s="17" t="n"/>
      <c r="H1698" s="17">
        <f>IF(OR(F1698="",G1698=""),"",F1698*G1698)</f>
        <v/>
      </c>
      <c r="I1698" s="15" t="n"/>
    </row>
    <row r="1699">
      <c r="A1699" s="15" t="n"/>
      <c r="D1699" s="16" t="n"/>
      <c r="E1699">
        <f>IF(D1699="","",IFERROR(INDEX(Productos!$C$2:$C$501,MATCH(D1699,Productos!$A$2:$A$501,0)),"Código no existe"))</f>
        <v/>
      </c>
      <c r="G1699" s="17" t="n"/>
      <c r="H1699" s="17">
        <f>IF(OR(F1699="",G1699=""),"",F1699*G1699)</f>
        <v/>
      </c>
      <c r="I1699" s="15" t="n"/>
    </row>
    <row r="1700">
      <c r="A1700" s="15" t="n"/>
      <c r="D1700" s="16" t="n"/>
      <c r="E1700">
        <f>IF(D1700="","",IFERROR(INDEX(Productos!$C$2:$C$501,MATCH(D1700,Productos!$A$2:$A$501,0)),"Código no existe"))</f>
        <v/>
      </c>
      <c r="G1700" s="17" t="n"/>
      <c r="H1700" s="17">
        <f>IF(OR(F1700="",G1700=""),"",F1700*G1700)</f>
        <v/>
      </c>
      <c r="I1700" s="15" t="n"/>
    </row>
    <row r="1701">
      <c r="A1701" s="15" t="n"/>
      <c r="D1701" s="16" t="n"/>
      <c r="E1701">
        <f>IF(D1701="","",IFERROR(INDEX(Productos!$C$2:$C$501,MATCH(D1701,Productos!$A$2:$A$501,0)),"Código no existe"))</f>
        <v/>
      </c>
      <c r="G1701" s="17" t="n"/>
      <c r="H1701" s="17">
        <f>IF(OR(F1701="",G1701=""),"",F1701*G1701)</f>
        <v/>
      </c>
      <c r="I1701" s="15" t="n"/>
    </row>
    <row r="1702">
      <c r="A1702" s="15" t="n"/>
      <c r="D1702" s="16" t="n"/>
      <c r="E1702">
        <f>IF(D1702="","",IFERROR(INDEX(Productos!$C$2:$C$501,MATCH(D1702,Productos!$A$2:$A$501,0)),"Código no existe"))</f>
        <v/>
      </c>
      <c r="G1702" s="17" t="n"/>
      <c r="H1702" s="17">
        <f>IF(OR(F1702="",G1702=""),"",F1702*G1702)</f>
        <v/>
      </c>
      <c r="I1702" s="15" t="n"/>
    </row>
    <row r="1703">
      <c r="A1703" s="15" t="n"/>
      <c r="D1703" s="16" t="n"/>
      <c r="E1703">
        <f>IF(D1703="","",IFERROR(INDEX(Productos!$C$2:$C$501,MATCH(D1703,Productos!$A$2:$A$501,0)),"Código no existe"))</f>
        <v/>
      </c>
      <c r="G1703" s="17" t="n"/>
      <c r="H1703" s="17">
        <f>IF(OR(F1703="",G1703=""),"",F1703*G1703)</f>
        <v/>
      </c>
      <c r="I1703" s="15" t="n"/>
    </row>
    <row r="1704">
      <c r="A1704" s="15" t="n"/>
      <c r="D1704" s="16" t="n"/>
      <c r="E1704">
        <f>IF(D1704="","",IFERROR(INDEX(Productos!$C$2:$C$501,MATCH(D1704,Productos!$A$2:$A$501,0)),"Código no existe"))</f>
        <v/>
      </c>
      <c r="G1704" s="17" t="n"/>
      <c r="H1704" s="17">
        <f>IF(OR(F1704="",G1704=""),"",F1704*G1704)</f>
        <v/>
      </c>
      <c r="I1704" s="15" t="n"/>
    </row>
    <row r="1705">
      <c r="A1705" s="15" t="n"/>
      <c r="D1705" s="16" t="n"/>
      <c r="E1705">
        <f>IF(D1705="","",IFERROR(INDEX(Productos!$C$2:$C$501,MATCH(D1705,Productos!$A$2:$A$501,0)),"Código no existe"))</f>
        <v/>
      </c>
      <c r="G1705" s="17" t="n"/>
      <c r="H1705" s="17">
        <f>IF(OR(F1705="",G1705=""),"",F1705*G1705)</f>
        <v/>
      </c>
      <c r="I1705" s="15" t="n"/>
    </row>
    <row r="1706">
      <c r="A1706" s="15" t="n"/>
      <c r="D1706" s="16" t="n"/>
      <c r="E1706">
        <f>IF(D1706="","",IFERROR(INDEX(Productos!$C$2:$C$501,MATCH(D1706,Productos!$A$2:$A$501,0)),"Código no existe"))</f>
        <v/>
      </c>
      <c r="G1706" s="17" t="n"/>
      <c r="H1706" s="17">
        <f>IF(OR(F1706="",G1706=""),"",F1706*G1706)</f>
        <v/>
      </c>
      <c r="I1706" s="15" t="n"/>
    </row>
    <row r="1707">
      <c r="A1707" s="15" t="n"/>
      <c r="D1707" s="16" t="n"/>
      <c r="E1707">
        <f>IF(D1707="","",IFERROR(INDEX(Productos!$C$2:$C$501,MATCH(D1707,Productos!$A$2:$A$501,0)),"Código no existe"))</f>
        <v/>
      </c>
      <c r="G1707" s="17" t="n"/>
      <c r="H1707" s="17">
        <f>IF(OR(F1707="",G1707=""),"",F1707*G1707)</f>
        <v/>
      </c>
      <c r="I1707" s="15" t="n"/>
    </row>
    <row r="1708">
      <c r="A1708" s="15" t="n"/>
      <c r="D1708" s="16" t="n"/>
      <c r="E1708">
        <f>IF(D1708="","",IFERROR(INDEX(Productos!$C$2:$C$501,MATCH(D1708,Productos!$A$2:$A$501,0)),"Código no existe"))</f>
        <v/>
      </c>
      <c r="G1708" s="17" t="n"/>
      <c r="H1708" s="17">
        <f>IF(OR(F1708="",G1708=""),"",F1708*G1708)</f>
        <v/>
      </c>
      <c r="I1708" s="15" t="n"/>
    </row>
    <row r="1709">
      <c r="A1709" s="15" t="n"/>
      <c r="D1709" s="16" t="n"/>
      <c r="E1709">
        <f>IF(D1709="","",IFERROR(INDEX(Productos!$C$2:$C$501,MATCH(D1709,Productos!$A$2:$A$501,0)),"Código no existe"))</f>
        <v/>
      </c>
      <c r="G1709" s="17" t="n"/>
      <c r="H1709" s="17">
        <f>IF(OR(F1709="",G1709=""),"",F1709*G1709)</f>
        <v/>
      </c>
      <c r="I1709" s="15" t="n"/>
    </row>
    <row r="1710">
      <c r="A1710" s="15" t="n"/>
      <c r="D1710" s="16" t="n"/>
      <c r="E1710">
        <f>IF(D1710="","",IFERROR(INDEX(Productos!$C$2:$C$501,MATCH(D1710,Productos!$A$2:$A$501,0)),"Código no existe"))</f>
        <v/>
      </c>
      <c r="G1710" s="17" t="n"/>
      <c r="H1710" s="17">
        <f>IF(OR(F1710="",G1710=""),"",F1710*G1710)</f>
        <v/>
      </c>
      <c r="I1710" s="15" t="n"/>
    </row>
    <row r="1711">
      <c r="A1711" s="15" t="n"/>
      <c r="D1711" s="16" t="n"/>
      <c r="E1711">
        <f>IF(D1711="","",IFERROR(INDEX(Productos!$C$2:$C$501,MATCH(D1711,Productos!$A$2:$A$501,0)),"Código no existe"))</f>
        <v/>
      </c>
      <c r="G1711" s="17" t="n"/>
      <c r="H1711" s="17">
        <f>IF(OR(F1711="",G1711=""),"",F1711*G1711)</f>
        <v/>
      </c>
      <c r="I1711" s="15" t="n"/>
    </row>
    <row r="1712">
      <c r="A1712" s="15" t="n"/>
      <c r="D1712" s="16" t="n"/>
      <c r="E1712">
        <f>IF(D1712="","",IFERROR(INDEX(Productos!$C$2:$C$501,MATCH(D1712,Productos!$A$2:$A$501,0)),"Código no existe"))</f>
        <v/>
      </c>
      <c r="G1712" s="17" t="n"/>
      <c r="H1712" s="17">
        <f>IF(OR(F1712="",G1712=""),"",F1712*G1712)</f>
        <v/>
      </c>
      <c r="I1712" s="15" t="n"/>
    </row>
    <row r="1713">
      <c r="A1713" s="15" t="n"/>
      <c r="D1713" s="16" t="n"/>
      <c r="E1713">
        <f>IF(D1713="","",IFERROR(INDEX(Productos!$C$2:$C$501,MATCH(D1713,Productos!$A$2:$A$501,0)),"Código no existe"))</f>
        <v/>
      </c>
      <c r="G1713" s="17" t="n"/>
      <c r="H1713" s="17">
        <f>IF(OR(F1713="",G1713=""),"",F1713*G1713)</f>
        <v/>
      </c>
      <c r="I1713" s="15" t="n"/>
    </row>
    <row r="1714">
      <c r="A1714" s="15" t="n"/>
      <c r="D1714" s="16" t="n"/>
      <c r="E1714">
        <f>IF(D1714="","",IFERROR(INDEX(Productos!$C$2:$C$501,MATCH(D1714,Productos!$A$2:$A$501,0)),"Código no existe"))</f>
        <v/>
      </c>
      <c r="G1714" s="17" t="n"/>
      <c r="H1714" s="17">
        <f>IF(OR(F1714="",G1714=""),"",F1714*G1714)</f>
        <v/>
      </c>
      <c r="I1714" s="15" t="n"/>
    </row>
    <row r="1715">
      <c r="A1715" s="15" t="n"/>
      <c r="D1715" s="16" t="n"/>
      <c r="E1715">
        <f>IF(D1715="","",IFERROR(INDEX(Productos!$C$2:$C$501,MATCH(D1715,Productos!$A$2:$A$501,0)),"Código no existe"))</f>
        <v/>
      </c>
      <c r="G1715" s="17" t="n"/>
      <c r="H1715" s="17">
        <f>IF(OR(F1715="",G1715=""),"",F1715*G1715)</f>
        <v/>
      </c>
      <c r="I1715" s="15" t="n"/>
    </row>
    <row r="1716">
      <c r="A1716" s="15" t="n"/>
      <c r="D1716" s="16" t="n"/>
      <c r="E1716">
        <f>IF(D1716="","",IFERROR(INDEX(Productos!$C$2:$C$501,MATCH(D1716,Productos!$A$2:$A$501,0)),"Código no existe"))</f>
        <v/>
      </c>
      <c r="G1716" s="17" t="n"/>
      <c r="H1716" s="17">
        <f>IF(OR(F1716="",G1716=""),"",F1716*G1716)</f>
        <v/>
      </c>
      <c r="I1716" s="15" t="n"/>
    </row>
    <row r="1717">
      <c r="A1717" s="15" t="n"/>
      <c r="D1717" s="16" t="n"/>
      <c r="E1717">
        <f>IF(D1717="","",IFERROR(INDEX(Productos!$C$2:$C$501,MATCH(D1717,Productos!$A$2:$A$501,0)),"Código no existe"))</f>
        <v/>
      </c>
      <c r="G1717" s="17" t="n"/>
      <c r="H1717" s="17">
        <f>IF(OR(F1717="",G1717=""),"",F1717*G1717)</f>
        <v/>
      </c>
      <c r="I1717" s="15" t="n"/>
    </row>
    <row r="1718">
      <c r="A1718" s="15" t="n"/>
      <c r="D1718" s="16" t="n"/>
      <c r="E1718">
        <f>IF(D1718="","",IFERROR(INDEX(Productos!$C$2:$C$501,MATCH(D1718,Productos!$A$2:$A$501,0)),"Código no existe"))</f>
        <v/>
      </c>
      <c r="G1718" s="17" t="n"/>
      <c r="H1718" s="17">
        <f>IF(OR(F1718="",G1718=""),"",F1718*G1718)</f>
        <v/>
      </c>
      <c r="I1718" s="15" t="n"/>
    </row>
    <row r="1719">
      <c r="A1719" s="15" t="n"/>
      <c r="D1719" s="16" t="n"/>
      <c r="E1719">
        <f>IF(D1719="","",IFERROR(INDEX(Productos!$C$2:$C$501,MATCH(D1719,Productos!$A$2:$A$501,0)),"Código no existe"))</f>
        <v/>
      </c>
      <c r="G1719" s="17" t="n"/>
      <c r="H1719" s="17">
        <f>IF(OR(F1719="",G1719=""),"",F1719*G1719)</f>
        <v/>
      </c>
      <c r="I1719" s="15" t="n"/>
    </row>
    <row r="1720">
      <c r="A1720" s="15" t="n"/>
      <c r="D1720" s="16" t="n"/>
      <c r="E1720">
        <f>IF(D1720="","",IFERROR(INDEX(Productos!$C$2:$C$501,MATCH(D1720,Productos!$A$2:$A$501,0)),"Código no existe"))</f>
        <v/>
      </c>
      <c r="G1720" s="17" t="n"/>
      <c r="H1720" s="17">
        <f>IF(OR(F1720="",G1720=""),"",F1720*G1720)</f>
        <v/>
      </c>
      <c r="I1720" s="15" t="n"/>
    </row>
    <row r="1721">
      <c r="A1721" s="15" t="n"/>
      <c r="D1721" s="16" t="n"/>
      <c r="E1721">
        <f>IF(D1721="","",IFERROR(INDEX(Productos!$C$2:$C$501,MATCH(D1721,Productos!$A$2:$A$501,0)),"Código no existe"))</f>
        <v/>
      </c>
      <c r="G1721" s="17" t="n"/>
      <c r="H1721" s="17">
        <f>IF(OR(F1721="",G1721=""),"",F1721*G1721)</f>
        <v/>
      </c>
      <c r="I1721" s="15" t="n"/>
    </row>
    <row r="1722">
      <c r="A1722" s="15" t="n"/>
      <c r="D1722" s="16" t="n"/>
      <c r="E1722">
        <f>IF(D1722="","",IFERROR(INDEX(Productos!$C$2:$C$501,MATCH(D1722,Productos!$A$2:$A$501,0)),"Código no existe"))</f>
        <v/>
      </c>
      <c r="G1722" s="17" t="n"/>
      <c r="H1722" s="17">
        <f>IF(OR(F1722="",G1722=""),"",F1722*G1722)</f>
        <v/>
      </c>
      <c r="I1722" s="15" t="n"/>
    </row>
    <row r="1723">
      <c r="A1723" s="15" t="n"/>
      <c r="D1723" s="16" t="n"/>
      <c r="E1723">
        <f>IF(D1723="","",IFERROR(INDEX(Productos!$C$2:$C$501,MATCH(D1723,Productos!$A$2:$A$501,0)),"Código no existe"))</f>
        <v/>
      </c>
      <c r="G1723" s="17" t="n"/>
      <c r="H1723" s="17">
        <f>IF(OR(F1723="",G1723=""),"",F1723*G1723)</f>
        <v/>
      </c>
      <c r="I1723" s="15" t="n"/>
    </row>
    <row r="1724">
      <c r="A1724" s="15" t="n"/>
      <c r="D1724" s="16" t="n"/>
      <c r="E1724">
        <f>IF(D1724="","",IFERROR(INDEX(Productos!$C$2:$C$501,MATCH(D1724,Productos!$A$2:$A$501,0)),"Código no existe"))</f>
        <v/>
      </c>
      <c r="G1724" s="17" t="n"/>
      <c r="H1724" s="17">
        <f>IF(OR(F1724="",G1724=""),"",F1724*G1724)</f>
        <v/>
      </c>
      <c r="I1724" s="15" t="n"/>
    </row>
    <row r="1725">
      <c r="A1725" s="15" t="n"/>
      <c r="D1725" s="16" t="n"/>
      <c r="E1725">
        <f>IF(D1725="","",IFERROR(INDEX(Productos!$C$2:$C$501,MATCH(D1725,Productos!$A$2:$A$501,0)),"Código no existe"))</f>
        <v/>
      </c>
      <c r="G1725" s="17" t="n"/>
      <c r="H1725" s="17">
        <f>IF(OR(F1725="",G1725=""),"",F1725*G1725)</f>
        <v/>
      </c>
      <c r="I1725" s="15" t="n"/>
    </row>
    <row r="1726">
      <c r="A1726" s="15" t="n"/>
      <c r="D1726" s="16" t="n"/>
      <c r="E1726">
        <f>IF(D1726="","",IFERROR(INDEX(Productos!$C$2:$C$501,MATCH(D1726,Productos!$A$2:$A$501,0)),"Código no existe"))</f>
        <v/>
      </c>
      <c r="G1726" s="17" t="n"/>
      <c r="H1726" s="17">
        <f>IF(OR(F1726="",G1726=""),"",F1726*G1726)</f>
        <v/>
      </c>
      <c r="I1726" s="15" t="n"/>
    </row>
    <row r="1727">
      <c r="A1727" s="15" t="n"/>
      <c r="D1727" s="16" t="n"/>
      <c r="E1727">
        <f>IF(D1727="","",IFERROR(INDEX(Productos!$C$2:$C$501,MATCH(D1727,Productos!$A$2:$A$501,0)),"Código no existe"))</f>
        <v/>
      </c>
      <c r="G1727" s="17" t="n"/>
      <c r="H1727" s="17">
        <f>IF(OR(F1727="",G1727=""),"",F1727*G1727)</f>
        <v/>
      </c>
      <c r="I1727" s="15" t="n"/>
    </row>
    <row r="1728">
      <c r="A1728" s="15" t="n"/>
      <c r="D1728" s="16" t="n"/>
      <c r="E1728">
        <f>IF(D1728="","",IFERROR(INDEX(Productos!$C$2:$C$501,MATCH(D1728,Productos!$A$2:$A$501,0)),"Código no existe"))</f>
        <v/>
      </c>
      <c r="G1728" s="17" t="n"/>
      <c r="H1728" s="17">
        <f>IF(OR(F1728="",G1728=""),"",F1728*G1728)</f>
        <v/>
      </c>
      <c r="I1728" s="15" t="n"/>
    </row>
    <row r="1729">
      <c r="A1729" s="15" t="n"/>
      <c r="D1729" s="16" t="n"/>
      <c r="E1729">
        <f>IF(D1729="","",IFERROR(INDEX(Productos!$C$2:$C$501,MATCH(D1729,Productos!$A$2:$A$501,0)),"Código no existe"))</f>
        <v/>
      </c>
      <c r="G1729" s="17" t="n"/>
      <c r="H1729" s="17">
        <f>IF(OR(F1729="",G1729=""),"",F1729*G1729)</f>
        <v/>
      </c>
      <c r="I1729" s="15" t="n"/>
    </row>
    <row r="1730">
      <c r="A1730" s="15" t="n"/>
      <c r="D1730" s="16" t="n"/>
      <c r="E1730">
        <f>IF(D1730="","",IFERROR(INDEX(Productos!$C$2:$C$501,MATCH(D1730,Productos!$A$2:$A$501,0)),"Código no existe"))</f>
        <v/>
      </c>
      <c r="G1730" s="17" t="n"/>
      <c r="H1730" s="17">
        <f>IF(OR(F1730="",G1730=""),"",F1730*G1730)</f>
        <v/>
      </c>
      <c r="I1730" s="15" t="n"/>
    </row>
    <row r="1731">
      <c r="A1731" s="15" t="n"/>
      <c r="D1731" s="16" t="n"/>
      <c r="E1731">
        <f>IF(D1731="","",IFERROR(INDEX(Productos!$C$2:$C$501,MATCH(D1731,Productos!$A$2:$A$501,0)),"Código no existe"))</f>
        <v/>
      </c>
      <c r="G1731" s="17" t="n"/>
      <c r="H1731" s="17">
        <f>IF(OR(F1731="",G1731=""),"",F1731*G1731)</f>
        <v/>
      </c>
      <c r="I1731" s="15" t="n"/>
    </row>
    <row r="1732">
      <c r="A1732" s="15" t="n"/>
      <c r="D1732" s="16" t="n"/>
      <c r="E1732">
        <f>IF(D1732="","",IFERROR(INDEX(Productos!$C$2:$C$501,MATCH(D1732,Productos!$A$2:$A$501,0)),"Código no existe"))</f>
        <v/>
      </c>
      <c r="G1732" s="17" t="n"/>
      <c r="H1732" s="17">
        <f>IF(OR(F1732="",G1732=""),"",F1732*G1732)</f>
        <v/>
      </c>
      <c r="I1732" s="15" t="n"/>
    </row>
    <row r="1733">
      <c r="A1733" s="15" t="n"/>
      <c r="D1733" s="16" t="n"/>
      <c r="E1733">
        <f>IF(D1733="","",IFERROR(INDEX(Productos!$C$2:$C$501,MATCH(D1733,Productos!$A$2:$A$501,0)),"Código no existe"))</f>
        <v/>
      </c>
      <c r="G1733" s="17" t="n"/>
      <c r="H1733" s="17">
        <f>IF(OR(F1733="",G1733=""),"",F1733*G1733)</f>
        <v/>
      </c>
      <c r="I1733" s="15" t="n"/>
    </row>
    <row r="1734">
      <c r="A1734" s="15" t="n"/>
      <c r="D1734" s="16" t="n"/>
      <c r="E1734">
        <f>IF(D1734="","",IFERROR(INDEX(Productos!$C$2:$C$501,MATCH(D1734,Productos!$A$2:$A$501,0)),"Código no existe"))</f>
        <v/>
      </c>
      <c r="G1734" s="17" t="n"/>
      <c r="H1734" s="17">
        <f>IF(OR(F1734="",G1734=""),"",F1734*G1734)</f>
        <v/>
      </c>
      <c r="I1734" s="15" t="n"/>
    </row>
    <row r="1735">
      <c r="A1735" s="15" t="n"/>
      <c r="D1735" s="16" t="n"/>
      <c r="E1735">
        <f>IF(D1735="","",IFERROR(INDEX(Productos!$C$2:$C$501,MATCH(D1735,Productos!$A$2:$A$501,0)),"Código no existe"))</f>
        <v/>
      </c>
      <c r="G1735" s="17" t="n"/>
      <c r="H1735" s="17">
        <f>IF(OR(F1735="",G1735=""),"",F1735*G1735)</f>
        <v/>
      </c>
      <c r="I1735" s="15" t="n"/>
    </row>
    <row r="1736">
      <c r="A1736" s="15" t="n"/>
      <c r="D1736" s="16" t="n"/>
      <c r="E1736">
        <f>IF(D1736="","",IFERROR(INDEX(Productos!$C$2:$C$501,MATCH(D1736,Productos!$A$2:$A$501,0)),"Código no existe"))</f>
        <v/>
      </c>
      <c r="G1736" s="17" t="n"/>
      <c r="H1736" s="17">
        <f>IF(OR(F1736="",G1736=""),"",F1736*G1736)</f>
        <v/>
      </c>
      <c r="I1736" s="15" t="n"/>
    </row>
    <row r="1737">
      <c r="A1737" s="15" t="n"/>
      <c r="D1737" s="16" t="n"/>
      <c r="E1737">
        <f>IF(D1737="","",IFERROR(INDEX(Productos!$C$2:$C$501,MATCH(D1737,Productos!$A$2:$A$501,0)),"Código no existe"))</f>
        <v/>
      </c>
      <c r="G1737" s="17" t="n"/>
      <c r="H1737" s="17">
        <f>IF(OR(F1737="",G1737=""),"",F1737*G1737)</f>
        <v/>
      </c>
      <c r="I1737" s="15" t="n"/>
    </row>
    <row r="1738">
      <c r="A1738" s="15" t="n"/>
      <c r="D1738" s="16" t="n"/>
      <c r="E1738">
        <f>IF(D1738="","",IFERROR(INDEX(Productos!$C$2:$C$501,MATCH(D1738,Productos!$A$2:$A$501,0)),"Código no existe"))</f>
        <v/>
      </c>
      <c r="G1738" s="17" t="n"/>
      <c r="H1738" s="17">
        <f>IF(OR(F1738="",G1738=""),"",F1738*G1738)</f>
        <v/>
      </c>
      <c r="I1738" s="15" t="n"/>
    </row>
    <row r="1739">
      <c r="A1739" s="15" t="n"/>
      <c r="D1739" s="16" t="n"/>
      <c r="E1739">
        <f>IF(D1739="","",IFERROR(INDEX(Productos!$C$2:$C$501,MATCH(D1739,Productos!$A$2:$A$501,0)),"Código no existe"))</f>
        <v/>
      </c>
      <c r="G1739" s="17" t="n"/>
      <c r="H1739" s="17">
        <f>IF(OR(F1739="",G1739=""),"",F1739*G1739)</f>
        <v/>
      </c>
      <c r="I1739" s="15" t="n"/>
    </row>
    <row r="1740">
      <c r="A1740" s="15" t="n"/>
      <c r="D1740" s="16" t="n"/>
      <c r="E1740">
        <f>IF(D1740="","",IFERROR(INDEX(Productos!$C$2:$C$501,MATCH(D1740,Productos!$A$2:$A$501,0)),"Código no existe"))</f>
        <v/>
      </c>
      <c r="G1740" s="17" t="n"/>
      <c r="H1740" s="17">
        <f>IF(OR(F1740="",G1740=""),"",F1740*G1740)</f>
        <v/>
      </c>
      <c r="I1740" s="15" t="n"/>
    </row>
    <row r="1741">
      <c r="A1741" s="15" t="n"/>
      <c r="D1741" s="16" t="n"/>
      <c r="E1741">
        <f>IF(D1741="","",IFERROR(INDEX(Productos!$C$2:$C$501,MATCH(D1741,Productos!$A$2:$A$501,0)),"Código no existe"))</f>
        <v/>
      </c>
      <c r="G1741" s="17" t="n"/>
      <c r="H1741" s="17">
        <f>IF(OR(F1741="",G1741=""),"",F1741*G1741)</f>
        <v/>
      </c>
      <c r="I1741" s="15" t="n"/>
    </row>
    <row r="1742">
      <c r="A1742" s="15" t="n"/>
      <c r="D1742" s="16" t="n"/>
      <c r="E1742">
        <f>IF(D1742="","",IFERROR(INDEX(Productos!$C$2:$C$501,MATCH(D1742,Productos!$A$2:$A$501,0)),"Código no existe"))</f>
        <v/>
      </c>
      <c r="G1742" s="17" t="n"/>
      <c r="H1742" s="17">
        <f>IF(OR(F1742="",G1742=""),"",F1742*G1742)</f>
        <v/>
      </c>
      <c r="I1742" s="15" t="n"/>
    </row>
    <row r="1743">
      <c r="A1743" s="15" t="n"/>
      <c r="D1743" s="16" t="n"/>
      <c r="E1743">
        <f>IF(D1743="","",IFERROR(INDEX(Productos!$C$2:$C$501,MATCH(D1743,Productos!$A$2:$A$501,0)),"Código no existe"))</f>
        <v/>
      </c>
      <c r="G1743" s="17" t="n"/>
      <c r="H1743" s="17">
        <f>IF(OR(F1743="",G1743=""),"",F1743*G1743)</f>
        <v/>
      </c>
      <c r="I1743" s="15" t="n"/>
    </row>
    <row r="1744">
      <c r="A1744" s="15" t="n"/>
      <c r="D1744" s="16" t="n"/>
      <c r="E1744">
        <f>IF(D1744="","",IFERROR(INDEX(Productos!$C$2:$C$501,MATCH(D1744,Productos!$A$2:$A$501,0)),"Código no existe"))</f>
        <v/>
      </c>
      <c r="G1744" s="17" t="n"/>
      <c r="H1744" s="17">
        <f>IF(OR(F1744="",G1744=""),"",F1744*G1744)</f>
        <v/>
      </c>
      <c r="I1744" s="15" t="n"/>
    </row>
    <row r="1745">
      <c r="A1745" s="15" t="n"/>
      <c r="D1745" s="16" t="n"/>
      <c r="E1745">
        <f>IF(D1745="","",IFERROR(INDEX(Productos!$C$2:$C$501,MATCH(D1745,Productos!$A$2:$A$501,0)),"Código no existe"))</f>
        <v/>
      </c>
      <c r="G1745" s="17" t="n"/>
      <c r="H1745" s="17">
        <f>IF(OR(F1745="",G1745=""),"",F1745*G1745)</f>
        <v/>
      </c>
      <c r="I1745" s="15" t="n"/>
    </row>
    <row r="1746">
      <c r="A1746" s="15" t="n"/>
      <c r="D1746" s="16" t="n"/>
      <c r="E1746">
        <f>IF(D1746="","",IFERROR(INDEX(Productos!$C$2:$C$501,MATCH(D1746,Productos!$A$2:$A$501,0)),"Código no existe"))</f>
        <v/>
      </c>
      <c r="G1746" s="17" t="n"/>
      <c r="H1746" s="17">
        <f>IF(OR(F1746="",G1746=""),"",F1746*G1746)</f>
        <v/>
      </c>
      <c r="I1746" s="15" t="n"/>
    </row>
    <row r="1747">
      <c r="A1747" s="15" t="n"/>
      <c r="D1747" s="16" t="n"/>
      <c r="E1747">
        <f>IF(D1747="","",IFERROR(INDEX(Productos!$C$2:$C$501,MATCH(D1747,Productos!$A$2:$A$501,0)),"Código no existe"))</f>
        <v/>
      </c>
      <c r="G1747" s="17" t="n"/>
      <c r="H1747" s="17">
        <f>IF(OR(F1747="",G1747=""),"",F1747*G1747)</f>
        <v/>
      </c>
      <c r="I1747" s="15" t="n"/>
    </row>
    <row r="1748">
      <c r="A1748" s="15" t="n"/>
      <c r="D1748" s="16" t="n"/>
      <c r="E1748">
        <f>IF(D1748="","",IFERROR(INDEX(Productos!$C$2:$C$501,MATCH(D1748,Productos!$A$2:$A$501,0)),"Código no existe"))</f>
        <v/>
      </c>
      <c r="G1748" s="17" t="n"/>
      <c r="H1748" s="17">
        <f>IF(OR(F1748="",G1748=""),"",F1748*G1748)</f>
        <v/>
      </c>
      <c r="I1748" s="15" t="n"/>
    </row>
    <row r="1749">
      <c r="A1749" s="15" t="n"/>
      <c r="D1749" s="16" t="n"/>
      <c r="E1749">
        <f>IF(D1749="","",IFERROR(INDEX(Productos!$C$2:$C$501,MATCH(D1749,Productos!$A$2:$A$501,0)),"Código no existe"))</f>
        <v/>
      </c>
      <c r="G1749" s="17" t="n"/>
      <c r="H1749" s="17">
        <f>IF(OR(F1749="",G1749=""),"",F1749*G1749)</f>
        <v/>
      </c>
      <c r="I1749" s="15" t="n"/>
    </row>
    <row r="1750">
      <c r="A1750" s="15" t="n"/>
      <c r="D1750" s="16" t="n"/>
      <c r="E1750">
        <f>IF(D1750="","",IFERROR(INDEX(Productos!$C$2:$C$501,MATCH(D1750,Productos!$A$2:$A$501,0)),"Código no existe"))</f>
        <v/>
      </c>
      <c r="G1750" s="17" t="n"/>
      <c r="H1750" s="17">
        <f>IF(OR(F1750="",G1750=""),"",F1750*G1750)</f>
        <v/>
      </c>
      <c r="I1750" s="15" t="n"/>
    </row>
    <row r="1751">
      <c r="A1751" s="15" t="n"/>
      <c r="D1751" s="16" t="n"/>
      <c r="E1751">
        <f>IF(D1751="","",IFERROR(INDEX(Productos!$C$2:$C$501,MATCH(D1751,Productos!$A$2:$A$501,0)),"Código no existe"))</f>
        <v/>
      </c>
      <c r="G1751" s="17" t="n"/>
      <c r="H1751" s="17">
        <f>IF(OR(F1751="",G1751=""),"",F1751*G1751)</f>
        <v/>
      </c>
      <c r="I1751" s="15" t="n"/>
    </row>
    <row r="1752">
      <c r="A1752" s="15" t="n"/>
      <c r="D1752" s="16" t="n"/>
      <c r="E1752">
        <f>IF(D1752="","",IFERROR(INDEX(Productos!$C$2:$C$501,MATCH(D1752,Productos!$A$2:$A$501,0)),"Código no existe"))</f>
        <v/>
      </c>
      <c r="G1752" s="17" t="n"/>
      <c r="H1752" s="17">
        <f>IF(OR(F1752="",G1752=""),"",F1752*G1752)</f>
        <v/>
      </c>
      <c r="I1752" s="15" t="n"/>
    </row>
    <row r="1753">
      <c r="A1753" s="15" t="n"/>
      <c r="D1753" s="16" t="n"/>
      <c r="E1753">
        <f>IF(D1753="","",IFERROR(INDEX(Productos!$C$2:$C$501,MATCH(D1753,Productos!$A$2:$A$501,0)),"Código no existe"))</f>
        <v/>
      </c>
      <c r="G1753" s="17" t="n"/>
      <c r="H1753" s="17">
        <f>IF(OR(F1753="",G1753=""),"",F1753*G1753)</f>
        <v/>
      </c>
      <c r="I1753" s="15" t="n"/>
    </row>
    <row r="1754">
      <c r="A1754" s="15" t="n"/>
      <c r="D1754" s="16" t="n"/>
      <c r="E1754">
        <f>IF(D1754="","",IFERROR(INDEX(Productos!$C$2:$C$501,MATCH(D1754,Productos!$A$2:$A$501,0)),"Código no existe"))</f>
        <v/>
      </c>
      <c r="G1754" s="17" t="n"/>
      <c r="H1754" s="17">
        <f>IF(OR(F1754="",G1754=""),"",F1754*G1754)</f>
        <v/>
      </c>
      <c r="I1754" s="15" t="n"/>
    </row>
    <row r="1755">
      <c r="A1755" s="15" t="n"/>
      <c r="D1755" s="16" t="n"/>
      <c r="E1755">
        <f>IF(D1755="","",IFERROR(INDEX(Productos!$C$2:$C$501,MATCH(D1755,Productos!$A$2:$A$501,0)),"Código no existe"))</f>
        <v/>
      </c>
      <c r="G1755" s="17" t="n"/>
      <c r="H1755" s="17">
        <f>IF(OR(F1755="",G1755=""),"",F1755*G1755)</f>
        <v/>
      </c>
      <c r="I1755" s="15" t="n"/>
    </row>
    <row r="1756">
      <c r="A1756" s="15" t="n"/>
      <c r="D1756" s="16" t="n"/>
      <c r="E1756">
        <f>IF(D1756="","",IFERROR(INDEX(Productos!$C$2:$C$501,MATCH(D1756,Productos!$A$2:$A$501,0)),"Código no existe"))</f>
        <v/>
      </c>
      <c r="G1756" s="17" t="n"/>
      <c r="H1756" s="17">
        <f>IF(OR(F1756="",G1756=""),"",F1756*G1756)</f>
        <v/>
      </c>
      <c r="I1756" s="15" t="n"/>
    </row>
    <row r="1757">
      <c r="A1757" s="15" t="n"/>
      <c r="D1757" s="16" t="n"/>
      <c r="E1757">
        <f>IF(D1757="","",IFERROR(INDEX(Productos!$C$2:$C$501,MATCH(D1757,Productos!$A$2:$A$501,0)),"Código no existe"))</f>
        <v/>
      </c>
      <c r="G1757" s="17" t="n"/>
      <c r="H1757" s="17">
        <f>IF(OR(F1757="",G1757=""),"",F1757*G1757)</f>
        <v/>
      </c>
      <c r="I1757" s="15" t="n"/>
    </row>
    <row r="1758">
      <c r="A1758" s="15" t="n"/>
      <c r="D1758" s="16" t="n"/>
      <c r="E1758">
        <f>IF(D1758="","",IFERROR(INDEX(Productos!$C$2:$C$501,MATCH(D1758,Productos!$A$2:$A$501,0)),"Código no existe"))</f>
        <v/>
      </c>
      <c r="G1758" s="17" t="n"/>
      <c r="H1758" s="17">
        <f>IF(OR(F1758="",G1758=""),"",F1758*G1758)</f>
        <v/>
      </c>
      <c r="I1758" s="15" t="n"/>
    </row>
    <row r="1759">
      <c r="A1759" s="15" t="n"/>
      <c r="D1759" s="16" t="n"/>
      <c r="E1759">
        <f>IF(D1759="","",IFERROR(INDEX(Productos!$C$2:$C$501,MATCH(D1759,Productos!$A$2:$A$501,0)),"Código no existe"))</f>
        <v/>
      </c>
      <c r="G1759" s="17" t="n"/>
      <c r="H1759" s="17">
        <f>IF(OR(F1759="",G1759=""),"",F1759*G1759)</f>
        <v/>
      </c>
      <c r="I1759" s="15" t="n"/>
    </row>
    <row r="1760">
      <c r="A1760" s="15" t="n"/>
      <c r="D1760" s="16" t="n"/>
      <c r="E1760">
        <f>IF(D1760="","",IFERROR(INDEX(Productos!$C$2:$C$501,MATCH(D1760,Productos!$A$2:$A$501,0)),"Código no existe"))</f>
        <v/>
      </c>
      <c r="G1760" s="17" t="n"/>
      <c r="H1760" s="17">
        <f>IF(OR(F1760="",G1760=""),"",F1760*G1760)</f>
        <v/>
      </c>
      <c r="I1760" s="15" t="n"/>
    </row>
    <row r="1761">
      <c r="A1761" s="15" t="n"/>
      <c r="D1761" s="16" t="n"/>
      <c r="E1761">
        <f>IF(D1761="","",IFERROR(INDEX(Productos!$C$2:$C$501,MATCH(D1761,Productos!$A$2:$A$501,0)),"Código no existe"))</f>
        <v/>
      </c>
      <c r="G1761" s="17" t="n"/>
      <c r="H1761" s="17">
        <f>IF(OR(F1761="",G1761=""),"",F1761*G1761)</f>
        <v/>
      </c>
      <c r="I1761" s="15" t="n"/>
    </row>
    <row r="1762">
      <c r="A1762" s="15" t="n"/>
      <c r="D1762" s="16" t="n"/>
      <c r="E1762">
        <f>IF(D1762="","",IFERROR(INDEX(Productos!$C$2:$C$501,MATCH(D1762,Productos!$A$2:$A$501,0)),"Código no existe"))</f>
        <v/>
      </c>
      <c r="G1762" s="17" t="n"/>
      <c r="H1762" s="17">
        <f>IF(OR(F1762="",G1762=""),"",F1762*G1762)</f>
        <v/>
      </c>
      <c r="I1762" s="15" t="n"/>
    </row>
    <row r="1763">
      <c r="A1763" s="15" t="n"/>
      <c r="D1763" s="16" t="n"/>
      <c r="E1763">
        <f>IF(D1763="","",IFERROR(INDEX(Productos!$C$2:$C$501,MATCH(D1763,Productos!$A$2:$A$501,0)),"Código no existe"))</f>
        <v/>
      </c>
      <c r="G1763" s="17" t="n"/>
      <c r="H1763" s="17">
        <f>IF(OR(F1763="",G1763=""),"",F1763*G1763)</f>
        <v/>
      </c>
      <c r="I1763" s="15" t="n"/>
    </row>
    <row r="1764">
      <c r="A1764" s="15" t="n"/>
      <c r="D1764" s="16" t="n"/>
      <c r="E1764">
        <f>IF(D1764="","",IFERROR(INDEX(Productos!$C$2:$C$501,MATCH(D1764,Productos!$A$2:$A$501,0)),"Código no existe"))</f>
        <v/>
      </c>
      <c r="G1764" s="17" t="n"/>
      <c r="H1764" s="17">
        <f>IF(OR(F1764="",G1764=""),"",F1764*G1764)</f>
        <v/>
      </c>
      <c r="I1764" s="15" t="n"/>
    </row>
    <row r="1765">
      <c r="A1765" s="15" t="n"/>
      <c r="D1765" s="16" t="n"/>
      <c r="E1765">
        <f>IF(D1765="","",IFERROR(INDEX(Productos!$C$2:$C$501,MATCH(D1765,Productos!$A$2:$A$501,0)),"Código no existe"))</f>
        <v/>
      </c>
      <c r="G1765" s="17" t="n"/>
      <c r="H1765" s="17">
        <f>IF(OR(F1765="",G1765=""),"",F1765*G1765)</f>
        <v/>
      </c>
      <c r="I1765" s="15" t="n"/>
    </row>
    <row r="1766">
      <c r="A1766" s="15" t="n"/>
      <c r="D1766" s="16" t="n"/>
      <c r="E1766">
        <f>IF(D1766="","",IFERROR(INDEX(Productos!$C$2:$C$501,MATCH(D1766,Productos!$A$2:$A$501,0)),"Código no existe"))</f>
        <v/>
      </c>
      <c r="G1766" s="17" t="n"/>
      <c r="H1766" s="17">
        <f>IF(OR(F1766="",G1766=""),"",F1766*G1766)</f>
        <v/>
      </c>
      <c r="I1766" s="15" t="n"/>
    </row>
    <row r="1767">
      <c r="A1767" s="15" t="n"/>
      <c r="D1767" s="16" t="n"/>
      <c r="E1767">
        <f>IF(D1767="","",IFERROR(INDEX(Productos!$C$2:$C$501,MATCH(D1767,Productos!$A$2:$A$501,0)),"Código no existe"))</f>
        <v/>
      </c>
      <c r="G1767" s="17" t="n"/>
      <c r="H1767" s="17">
        <f>IF(OR(F1767="",G1767=""),"",F1767*G1767)</f>
        <v/>
      </c>
      <c r="I1767" s="15" t="n"/>
    </row>
    <row r="1768">
      <c r="A1768" s="15" t="n"/>
      <c r="D1768" s="16" t="n"/>
      <c r="E1768">
        <f>IF(D1768="","",IFERROR(INDEX(Productos!$C$2:$C$501,MATCH(D1768,Productos!$A$2:$A$501,0)),"Código no existe"))</f>
        <v/>
      </c>
      <c r="G1768" s="17" t="n"/>
      <c r="H1768" s="17">
        <f>IF(OR(F1768="",G1768=""),"",F1768*G1768)</f>
        <v/>
      </c>
      <c r="I1768" s="15" t="n"/>
    </row>
    <row r="1769">
      <c r="A1769" s="15" t="n"/>
      <c r="D1769" s="16" t="n"/>
      <c r="E1769">
        <f>IF(D1769="","",IFERROR(INDEX(Productos!$C$2:$C$501,MATCH(D1769,Productos!$A$2:$A$501,0)),"Código no existe"))</f>
        <v/>
      </c>
      <c r="G1769" s="17" t="n"/>
      <c r="H1769" s="17">
        <f>IF(OR(F1769="",G1769=""),"",F1769*G1769)</f>
        <v/>
      </c>
      <c r="I1769" s="15" t="n"/>
    </row>
    <row r="1770">
      <c r="A1770" s="15" t="n"/>
      <c r="D1770" s="16" t="n"/>
      <c r="E1770">
        <f>IF(D1770="","",IFERROR(INDEX(Productos!$C$2:$C$501,MATCH(D1770,Productos!$A$2:$A$501,0)),"Código no existe"))</f>
        <v/>
      </c>
      <c r="G1770" s="17" t="n"/>
      <c r="H1770" s="17">
        <f>IF(OR(F1770="",G1770=""),"",F1770*G1770)</f>
        <v/>
      </c>
      <c r="I1770" s="15" t="n"/>
    </row>
    <row r="1771">
      <c r="A1771" s="15" t="n"/>
      <c r="D1771" s="16" t="n"/>
      <c r="E1771">
        <f>IF(D1771="","",IFERROR(INDEX(Productos!$C$2:$C$501,MATCH(D1771,Productos!$A$2:$A$501,0)),"Código no existe"))</f>
        <v/>
      </c>
      <c r="G1771" s="17" t="n"/>
      <c r="H1771" s="17">
        <f>IF(OR(F1771="",G1771=""),"",F1771*G1771)</f>
        <v/>
      </c>
      <c r="I1771" s="15" t="n"/>
    </row>
    <row r="1772">
      <c r="A1772" s="15" t="n"/>
      <c r="D1772" s="16" t="n"/>
      <c r="E1772">
        <f>IF(D1772="","",IFERROR(INDEX(Productos!$C$2:$C$501,MATCH(D1772,Productos!$A$2:$A$501,0)),"Código no existe"))</f>
        <v/>
      </c>
      <c r="G1772" s="17" t="n"/>
      <c r="H1772" s="17">
        <f>IF(OR(F1772="",G1772=""),"",F1772*G1772)</f>
        <v/>
      </c>
      <c r="I1772" s="15" t="n"/>
    </row>
    <row r="1773">
      <c r="A1773" s="15" t="n"/>
      <c r="D1773" s="16" t="n"/>
      <c r="E1773">
        <f>IF(D1773="","",IFERROR(INDEX(Productos!$C$2:$C$501,MATCH(D1773,Productos!$A$2:$A$501,0)),"Código no existe"))</f>
        <v/>
      </c>
      <c r="G1773" s="17" t="n"/>
      <c r="H1773" s="17">
        <f>IF(OR(F1773="",G1773=""),"",F1773*G1773)</f>
        <v/>
      </c>
      <c r="I1773" s="15" t="n"/>
    </row>
    <row r="1774">
      <c r="A1774" s="15" t="n"/>
      <c r="D1774" s="16" t="n"/>
      <c r="E1774">
        <f>IF(D1774="","",IFERROR(INDEX(Productos!$C$2:$C$501,MATCH(D1774,Productos!$A$2:$A$501,0)),"Código no existe"))</f>
        <v/>
      </c>
      <c r="G1774" s="17" t="n"/>
      <c r="H1774" s="17">
        <f>IF(OR(F1774="",G1774=""),"",F1774*G1774)</f>
        <v/>
      </c>
      <c r="I1774" s="15" t="n"/>
    </row>
    <row r="1775">
      <c r="A1775" s="15" t="n"/>
      <c r="D1775" s="16" t="n"/>
      <c r="E1775">
        <f>IF(D1775="","",IFERROR(INDEX(Productos!$C$2:$C$501,MATCH(D1775,Productos!$A$2:$A$501,0)),"Código no existe"))</f>
        <v/>
      </c>
      <c r="G1775" s="17" t="n"/>
      <c r="H1775" s="17">
        <f>IF(OR(F1775="",G1775=""),"",F1775*G1775)</f>
        <v/>
      </c>
      <c r="I1775" s="15" t="n"/>
    </row>
    <row r="1776">
      <c r="A1776" s="15" t="n"/>
      <c r="D1776" s="16" t="n"/>
      <c r="E1776">
        <f>IF(D1776="","",IFERROR(INDEX(Productos!$C$2:$C$501,MATCH(D1776,Productos!$A$2:$A$501,0)),"Código no existe"))</f>
        <v/>
      </c>
      <c r="G1776" s="17" t="n"/>
      <c r="H1776" s="17">
        <f>IF(OR(F1776="",G1776=""),"",F1776*G1776)</f>
        <v/>
      </c>
      <c r="I1776" s="15" t="n"/>
    </row>
    <row r="1777">
      <c r="A1777" s="15" t="n"/>
      <c r="D1777" s="16" t="n"/>
      <c r="E1777">
        <f>IF(D1777="","",IFERROR(INDEX(Productos!$C$2:$C$501,MATCH(D1777,Productos!$A$2:$A$501,0)),"Código no existe"))</f>
        <v/>
      </c>
      <c r="G1777" s="17" t="n"/>
      <c r="H1777" s="17">
        <f>IF(OR(F1777="",G1777=""),"",F1777*G1777)</f>
        <v/>
      </c>
      <c r="I1777" s="15" t="n"/>
    </row>
    <row r="1778">
      <c r="A1778" s="15" t="n"/>
      <c r="D1778" s="16" t="n"/>
      <c r="E1778">
        <f>IF(D1778="","",IFERROR(INDEX(Productos!$C$2:$C$501,MATCH(D1778,Productos!$A$2:$A$501,0)),"Código no existe"))</f>
        <v/>
      </c>
      <c r="G1778" s="17" t="n"/>
      <c r="H1778" s="17">
        <f>IF(OR(F1778="",G1778=""),"",F1778*G1778)</f>
        <v/>
      </c>
      <c r="I1778" s="15" t="n"/>
    </row>
    <row r="1779">
      <c r="A1779" s="15" t="n"/>
      <c r="D1779" s="16" t="n"/>
      <c r="E1779">
        <f>IF(D1779="","",IFERROR(INDEX(Productos!$C$2:$C$501,MATCH(D1779,Productos!$A$2:$A$501,0)),"Código no existe"))</f>
        <v/>
      </c>
      <c r="G1779" s="17" t="n"/>
      <c r="H1779" s="17">
        <f>IF(OR(F1779="",G1779=""),"",F1779*G1779)</f>
        <v/>
      </c>
      <c r="I1779" s="15" t="n"/>
    </row>
    <row r="1780">
      <c r="A1780" s="15" t="n"/>
      <c r="D1780" s="16" t="n"/>
      <c r="E1780">
        <f>IF(D1780="","",IFERROR(INDEX(Productos!$C$2:$C$501,MATCH(D1780,Productos!$A$2:$A$501,0)),"Código no existe"))</f>
        <v/>
      </c>
      <c r="G1780" s="17" t="n"/>
      <c r="H1780" s="17">
        <f>IF(OR(F1780="",G1780=""),"",F1780*G1780)</f>
        <v/>
      </c>
      <c r="I1780" s="15" t="n"/>
    </row>
    <row r="1781">
      <c r="A1781" s="15" t="n"/>
      <c r="D1781" s="16" t="n"/>
      <c r="E1781">
        <f>IF(D1781="","",IFERROR(INDEX(Productos!$C$2:$C$501,MATCH(D1781,Productos!$A$2:$A$501,0)),"Código no existe"))</f>
        <v/>
      </c>
      <c r="G1781" s="17" t="n"/>
      <c r="H1781" s="17">
        <f>IF(OR(F1781="",G1781=""),"",F1781*G1781)</f>
        <v/>
      </c>
      <c r="I1781" s="15" t="n"/>
    </row>
    <row r="1782">
      <c r="A1782" s="15" t="n"/>
      <c r="D1782" s="16" t="n"/>
      <c r="E1782">
        <f>IF(D1782="","",IFERROR(INDEX(Productos!$C$2:$C$501,MATCH(D1782,Productos!$A$2:$A$501,0)),"Código no existe"))</f>
        <v/>
      </c>
      <c r="G1782" s="17" t="n"/>
      <c r="H1782" s="17">
        <f>IF(OR(F1782="",G1782=""),"",F1782*G1782)</f>
        <v/>
      </c>
      <c r="I1782" s="15" t="n"/>
    </row>
    <row r="1783">
      <c r="A1783" s="15" t="n"/>
      <c r="D1783" s="16" t="n"/>
      <c r="E1783">
        <f>IF(D1783="","",IFERROR(INDEX(Productos!$C$2:$C$501,MATCH(D1783,Productos!$A$2:$A$501,0)),"Código no existe"))</f>
        <v/>
      </c>
      <c r="G1783" s="17" t="n"/>
      <c r="H1783" s="17">
        <f>IF(OR(F1783="",G1783=""),"",F1783*G1783)</f>
        <v/>
      </c>
      <c r="I1783" s="15" t="n"/>
    </row>
    <row r="1784">
      <c r="A1784" s="15" t="n"/>
      <c r="D1784" s="16" t="n"/>
      <c r="E1784">
        <f>IF(D1784="","",IFERROR(INDEX(Productos!$C$2:$C$501,MATCH(D1784,Productos!$A$2:$A$501,0)),"Código no existe"))</f>
        <v/>
      </c>
      <c r="G1784" s="17" t="n"/>
      <c r="H1784" s="17">
        <f>IF(OR(F1784="",G1784=""),"",F1784*G1784)</f>
        <v/>
      </c>
      <c r="I1784" s="15" t="n"/>
    </row>
    <row r="1785">
      <c r="A1785" s="15" t="n"/>
      <c r="D1785" s="16" t="n"/>
      <c r="E1785">
        <f>IF(D1785="","",IFERROR(INDEX(Productos!$C$2:$C$501,MATCH(D1785,Productos!$A$2:$A$501,0)),"Código no existe"))</f>
        <v/>
      </c>
      <c r="G1785" s="17" t="n"/>
      <c r="H1785" s="17">
        <f>IF(OR(F1785="",G1785=""),"",F1785*G1785)</f>
        <v/>
      </c>
      <c r="I1785" s="15" t="n"/>
    </row>
    <row r="1786">
      <c r="A1786" s="15" t="n"/>
      <c r="D1786" s="16" t="n"/>
      <c r="E1786">
        <f>IF(D1786="","",IFERROR(INDEX(Productos!$C$2:$C$501,MATCH(D1786,Productos!$A$2:$A$501,0)),"Código no existe"))</f>
        <v/>
      </c>
      <c r="G1786" s="17" t="n"/>
      <c r="H1786" s="17">
        <f>IF(OR(F1786="",G1786=""),"",F1786*G1786)</f>
        <v/>
      </c>
      <c r="I1786" s="15" t="n"/>
    </row>
    <row r="1787">
      <c r="A1787" s="15" t="n"/>
      <c r="D1787" s="16" t="n"/>
      <c r="E1787">
        <f>IF(D1787="","",IFERROR(INDEX(Productos!$C$2:$C$501,MATCH(D1787,Productos!$A$2:$A$501,0)),"Código no existe"))</f>
        <v/>
      </c>
      <c r="G1787" s="17" t="n"/>
      <c r="H1787" s="17">
        <f>IF(OR(F1787="",G1787=""),"",F1787*G1787)</f>
        <v/>
      </c>
      <c r="I1787" s="15" t="n"/>
    </row>
    <row r="1788">
      <c r="A1788" s="15" t="n"/>
      <c r="D1788" s="16" t="n"/>
      <c r="E1788">
        <f>IF(D1788="","",IFERROR(INDEX(Productos!$C$2:$C$501,MATCH(D1788,Productos!$A$2:$A$501,0)),"Código no existe"))</f>
        <v/>
      </c>
      <c r="G1788" s="17" t="n"/>
      <c r="H1788" s="17">
        <f>IF(OR(F1788="",G1788=""),"",F1788*G1788)</f>
        <v/>
      </c>
      <c r="I1788" s="15" t="n"/>
    </row>
    <row r="1789">
      <c r="A1789" s="15" t="n"/>
      <c r="D1789" s="16" t="n"/>
      <c r="E1789">
        <f>IF(D1789="","",IFERROR(INDEX(Productos!$C$2:$C$501,MATCH(D1789,Productos!$A$2:$A$501,0)),"Código no existe"))</f>
        <v/>
      </c>
      <c r="G1789" s="17" t="n"/>
      <c r="H1789" s="17">
        <f>IF(OR(F1789="",G1789=""),"",F1789*G1789)</f>
        <v/>
      </c>
      <c r="I1789" s="15" t="n"/>
    </row>
    <row r="1790">
      <c r="A1790" s="15" t="n"/>
      <c r="D1790" s="16" t="n"/>
      <c r="E1790">
        <f>IF(D1790="","",IFERROR(INDEX(Productos!$C$2:$C$501,MATCH(D1790,Productos!$A$2:$A$501,0)),"Código no existe"))</f>
        <v/>
      </c>
      <c r="G1790" s="17" t="n"/>
      <c r="H1790" s="17">
        <f>IF(OR(F1790="",G1790=""),"",F1790*G1790)</f>
        <v/>
      </c>
      <c r="I1790" s="15" t="n"/>
    </row>
    <row r="1791">
      <c r="A1791" s="15" t="n"/>
      <c r="D1791" s="16" t="n"/>
      <c r="E1791">
        <f>IF(D1791="","",IFERROR(INDEX(Productos!$C$2:$C$501,MATCH(D1791,Productos!$A$2:$A$501,0)),"Código no existe"))</f>
        <v/>
      </c>
      <c r="G1791" s="17" t="n"/>
      <c r="H1791" s="17">
        <f>IF(OR(F1791="",G1791=""),"",F1791*G1791)</f>
        <v/>
      </c>
      <c r="I1791" s="15" t="n"/>
    </row>
    <row r="1792">
      <c r="A1792" s="15" t="n"/>
      <c r="D1792" s="16" t="n"/>
      <c r="E1792">
        <f>IF(D1792="","",IFERROR(INDEX(Productos!$C$2:$C$501,MATCH(D1792,Productos!$A$2:$A$501,0)),"Código no existe"))</f>
        <v/>
      </c>
      <c r="G1792" s="17" t="n"/>
      <c r="H1792" s="17">
        <f>IF(OR(F1792="",G1792=""),"",F1792*G1792)</f>
        <v/>
      </c>
      <c r="I1792" s="15" t="n"/>
    </row>
    <row r="1793">
      <c r="A1793" s="15" t="n"/>
      <c r="D1793" s="16" t="n"/>
      <c r="E1793">
        <f>IF(D1793="","",IFERROR(INDEX(Productos!$C$2:$C$501,MATCH(D1793,Productos!$A$2:$A$501,0)),"Código no existe"))</f>
        <v/>
      </c>
      <c r="G1793" s="17" t="n"/>
      <c r="H1793" s="17">
        <f>IF(OR(F1793="",G1793=""),"",F1793*G1793)</f>
        <v/>
      </c>
      <c r="I1793" s="15" t="n"/>
    </row>
    <row r="1794">
      <c r="A1794" s="15" t="n"/>
      <c r="D1794" s="16" t="n"/>
      <c r="E1794">
        <f>IF(D1794="","",IFERROR(INDEX(Productos!$C$2:$C$501,MATCH(D1794,Productos!$A$2:$A$501,0)),"Código no existe"))</f>
        <v/>
      </c>
      <c r="G1794" s="17" t="n"/>
      <c r="H1794" s="17">
        <f>IF(OR(F1794="",G1794=""),"",F1794*G1794)</f>
        <v/>
      </c>
      <c r="I1794" s="15" t="n"/>
    </row>
    <row r="1795">
      <c r="A1795" s="15" t="n"/>
      <c r="D1795" s="16" t="n"/>
      <c r="E1795">
        <f>IF(D1795="","",IFERROR(INDEX(Productos!$C$2:$C$501,MATCH(D1795,Productos!$A$2:$A$501,0)),"Código no existe"))</f>
        <v/>
      </c>
      <c r="G1795" s="17" t="n"/>
      <c r="H1795" s="17">
        <f>IF(OR(F1795="",G1795=""),"",F1795*G1795)</f>
        <v/>
      </c>
      <c r="I1795" s="15" t="n"/>
    </row>
    <row r="1796">
      <c r="A1796" s="15" t="n"/>
      <c r="D1796" s="16" t="n"/>
      <c r="E1796">
        <f>IF(D1796="","",IFERROR(INDEX(Productos!$C$2:$C$501,MATCH(D1796,Productos!$A$2:$A$501,0)),"Código no existe"))</f>
        <v/>
      </c>
      <c r="G1796" s="17" t="n"/>
      <c r="H1796" s="17">
        <f>IF(OR(F1796="",G1796=""),"",F1796*G1796)</f>
        <v/>
      </c>
      <c r="I1796" s="15" t="n"/>
    </row>
    <row r="1797">
      <c r="A1797" s="15" t="n"/>
      <c r="D1797" s="16" t="n"/>
      <c r="E1797">
        <f>IF(D1797="","",IFERROR(INDEX(Productos!$C$2:$C$501,MATCH(D1797,Productos!$A$2:$A$501,0)),"Código no existe"))</f>
        <v/>
      </c>
      <c r="G1797" s="17" t="n"/>
      <c r="H1797" s="17">
        <f>IF(OR(F1797="",G1797=""),"",F1797*G1797)</f>
        <v/>
      </c>
      <c r="I1797" s="15" t="n"/>
    </row>
    <row r="1798">
      <c r="A1798" s="15" t="n"/>
      <c r="D1798" s="16" t="n"/>
      <c r="E1798">
        <f>IF(D1798="","",IFERROR(INDEX(Productos!$C$2:$C$501,MATCH(D1798,Productos!$A$2:$A$501,0)),"Código no existe"))</f>
        <v/>
      </c>
      <c r="G1798" s="17" t="n"/>
      <c r="H1798" s="17">
        <f>IF(OR(F1798="",G1798=""),"",F1798*G1798)</f>
        <v/>
      </c>
      <c r="I1798" s="15" t="n"/>
    </row>
    <row r="1799">
      <c r="A1799" s="15" t="n"/>
      <c r="D1799" s="16" t="n"/>
      <c r="E1799">
        <f>IF(D1799="","",IFERROR(INDEX(Productos!$C$2:$C$501,MATCH(D1799,Productos!$A$2:$A$501,0)),"Código no existe"))</f>
        <v/>
      </c>
      <c r="G1799" s="17" t="n"/>
      <c r="H1799" s="17">
        <f>IF(OR(F1799="",G1799=""),"",F1799*G1799)</f>
        <v/>
      </c>
      <c r="I1799" s="15" t="n"/>
    </row>
    <row r="1800">
      <c r="A1800" s="15" t="n"/>
      <c r="D1800" s="16" t="n"/>
      <c r="E1800">
        <f>IF(D1800="","",IFERROR(INDEX(Productos!$C$2:$C$501,MATCH(D1800,Productos!$A$2:$A$501,0)),"Código no existe"))</f>
        <v/>
      </c>
      <c r="G1800" s="17" t="n"/>
      <c r="H1800" s="17">
        <f>IF(OR(F1800="",G1800=""),"",F1800*G1800)</f>
        <v/>
      </c>
      <c r="I1800" s="15" t="n"/>
    </row>
    <row r="1801">
      <c r="A1801" s="15" t="n"/>
      <c r="D1801" s="16" t="n"/>
      <c r="E1801">
        <f>IF(D1801="","",IFERROR(INDEX(Productos!$C$2:$C$501,MATCH(D1801,Productos!$A$2:$A$501,0)),"Código no existe"))</f>
        <v/>
      </c>
      <c r="G1801" s="17" t="n"/>
      <c r="H1801" s="17">
        <f>IF(OR(F1801="",G1801=""),"",F1801*G1801)</f>
        <v/>
      </c>
      <c r="I1801" s="15" t="n"/>
    </row>
    <row r="1802">
      <c r="A1802" s="15" t="n"/>
      <c r="D1802" s="16" t="n"/>
      <c r="E1802">
        <f>IF(D1802="","",IFERROR(INDEX(Productos!$C$2:$C$501,MATCH(D1802,Productos!$A$2:$A$501,0)),"Código no existe"))</f>
        <v/>
      </c>
      <c r="G1802" s="17" t="n"/>
      <c r="H1802" s="17">
        <f>IF(OR(F1802="",G1802=""),"",F1802*G1802)</f>
        <v/>
      </c>
      <c r="I1802" s="15" t="n"/>
    </row>
    <row r="1803">
      <c r="A1803" s="15" t="n"/>
      <c r="D1803" s="16" t="n"/>
      <c r="E1803">
        <f>IF(D1803="","",IFERROR(INDEX(Productos!$C$2:$C$501,MATCH(D1803,Productos!$A$2:$A$501,0)),"Código no existe"))</f>
        <v/>
      </c>
      <c r="G1803" s="17" t="n"/>
      <c r="H1803" s="17">
        <f>IF(OR(F1803="",G1803=""),"",F1803*G1803)</f>
        <v/>
      </c>
      <c r="I1803" s="15" t="n"/>
    </row>
    <row r="1804">
      <c r="A1804" s="15" t="n"/>
      <c r="D1804" s="16" t="n"/>
      <c r="E1804">
        <f>IF(D1804="","",IFERROR(INDEX(Productos!$C$2:$C$501,MATCH(D1804,Productos!$A$2:$A$501,0)),"Código no existe"))</f>
        <v/>
      </c>
      <c r="G1804" s="17" t="n"/>
      <c r="H1804" s="17">
        <f>IF(OR(F1804="",G1804=""),"",F1804*G1804)</f>
        <v/>
      </c>
      <c r="I1804" s="15" t="n"/>
    </row>
    <row r="1805">
      <c r="A1805" s="15" t="n"/>
      <c r="D1805" s="16" t="n"/>
      <c r="E1805">
        <f>IF(D1805="","",IFERROR(INDEX(Productos!$C$2:$C$501,MATCH(D1805,Productos!$A$2:$A$501,0)),"Código no existe"))</f>
        <v/>
      </c>
      <c r="G1805" s="17" t="n"/>
      <c r="H1805" s="17">
        <f>IF(OR(F1805="",G1805=""),"",F1805*G1805)</f>
        <v/>
      </c>
      <c r="I1805" s="15" t="n"/>
    </row>
    <row r="1806">
      <c r="A1806" s="15" t="n"/>
      <c r="D1806" s="16" t="n"/>
      <c r="E1806">
        <f>IF(D1806="","",IFERROR(INDEX(Productos!$C$2:$C$501,MATCH(D1806,Productos!$A$2:$A$501,0)),"Código no existe"))</f>
        <v/>
      </c>
      <c r="G1806" s="17" t="n"/>
      <c r="H1806" s="17">
        <f>IF(OR(F1806="",G1806=""),"",F1806*G1806)</f>
        <v/>
      </c>
      <c r="I1806" s="15" t="n"/>
    </row>
    <row r="1807">
      <c r="A1807" s="15" t="n"/>
      <c r="D1807" s="16" t="n"/>
      <c r="E1807">
        <f>IF(D1807="","",IFERROR(INDEX(Productos!$C$2:$C$501,MATCH(D1807,Productos!$A$2:$A$501,0)),"Código no existe"))</f>
        <v/>
      </c>
      <c r="G1807" s="17" t="n"/>
      <c r="H1807" s="17">
        <f>IF(OR(F1807="",G1807=""),"",F1807*G1807)</f>
        <v/>
      </c>
      <c r="I1807" s="15" t="n"/>
    </row>
    <row r="1808">
      <c r="A1808" s="15" t="n"/>
      <c r="D1808" s="16" t="n"/>
      <c r="E1808">
        <f>IF(D1808="","",IFERROR(INDEX(Productos!$C$2:$C$501,MATCH(D1808,Productos!$A$2:$A$501,0)),"Código no existe"))</f>
        <v/>
      </c>
      <c r="G1808" s="17" t="n"/>
      <c r="H1808" s="17">
        <f>IF(OR(F1808="",G1808=""),"",F1808*G1808)</f>
        <v/>
      </c>
      <c r="I1808" s="15" t="n"/>
    </row>
    <row r="1809">
      <c r="A1809" s="15" t="n"/>
      <c r="D1809" s="16" t="n"/>
      <c r="E1809">
        <f>IF(D1809="","",IFERROR(INDEX(Productos!$C$2:$C$501,MATCH(D1809,Productos!$A$2:$A$501,0)),"Código no existe"))</f>
        <v/>
      </c>
      <c r="G1809" s="17" t="n"/>
      <c r="H1809" s="17">
        <f>IF(OR(F1809="",G1809=""),"",F1809*G1809)</f>
        <v/>
      </c>
      <c r="I1809" s="15" t="n"/>
    </row>
    <row r="1810">
      <c r="A1810" s="15" t="n"/>
      <c r="D1810" s="16" t="n"/>
      <c r="E1810">
        <f>IF(D1810="","",IFERROR(INDEX(Productos!$C$2:$C$501,MATCH(D1810,Productos!$A$2:$A$501,0)),"Código no existe"))</f>
        <v/>
      </c>
      <c r="G1810" s="17" t="n"/>
      <c r="H1810" s="17">
        <f>IF(OR(F1810="",G1810=""),"",F1810*G1810)</f>
        <v/>
      </c>
      <c r="I1810" s="15" t="n"/>
    </row>
    <row r="1811">
      <c r="A1811" s="15" t="n"/>
      <c r="D1811" s="16" t="n"/>
      <c r="E1811">
        <f>IF(D1811="","",IFERROR(INDEX(Productos!$C$2:$C$501,MATCH(D1811,Productos!$A$2:$A$501,0)),"Código no existe"))</f>
        <v/>
      </c>
      <c r="G1811" s="17" t="n"/>
      <c r="H1811" s="17">
        <f>IF(OR(F1811="",G1811=""),"",F1811*G1811)</f>
        <v/>
      </c>
      <c r="I1811" s="15" t="n"/>
    </row>
    <row r="1812">
      <c r="A1812" s="15" t="n"/>
      <c r="D1812" s="16" t="n"/>
      <c r="E1812">
        <f>IF(D1812="","",IFERROR(INDEX(Productos!$C$2:$C$501,MATCH(D1812,Productos!$A$2:$A$501,0)),"Código no existe"))</f>
        <v/>
      </c>
      <c r="G1812" s="17" t="n"/>
      <c r="H1812" s="17">
        <f>IF(OR(F1812="",G1812=""),"",F1812*G1812)</f>
        <v/>
      </c>
      <c r="I1812" s="15" t="n"/>
    </row>
    <row r="1813">
      <c r="A1813" s="15" t="n"/>
      <c r="D1813" s="16" t="n"/>
      <c r="E1813">
        <f>IF(D1813="","",IFERROR(INDEX(Productos!$C$2:$C$501,MATCH(D1813,Productos!$A$2:$A$501,0)),"Código no existe"))</f>
        <v/>
      </c>
      <c r="G1813" s="17" t="n"/>
      <c r="H1813" s="17">
        <f>IF(OR(F1813="",G1813=""),"",F1813*G1813)</f>
        <v/>
      </c>
      <c r="I1813" s="15" t="n"/>
    </row>
    <row r="1814">
      <c r="A1814" s="15" t="n"/>
      <c r="D1814" s="16" t="n"/>
      <c r="E1814">
        <f>IF(D1814="","",IFERROR(INDEX(Productos!$C$2:$C$501,MATCH(D1814,Productos!$A$2:$A$501,0)),"Código no existe"))</f>
        <v/>
      </c>
      <c r="G1814" s="17" t="n"/>
      <c r="H1814" s="17">
        <f>IF(OR(F1814="",G1814=""),"",F1814*G1814)</f>
        <v/>
      </c>
      <c r="I1814" s="15" t="n"/>
    </row>
    <row r="1815">
      <c r="A1815" s="15" t="n"/>
      <c r="D1815" s="16" t="n"/>
      <c r="E1815">
        <f>IF(D1815="","",IFERROR(INDEX(Productos!$C$2:$C$501,MATCH(D1815,Productos!$A$2:$A$501,0)),"Código no existe"))</f>
        <v/>
      </c>
      <c r="G1815" s="17" t="n"/>
      <c r="H1815" s="17">
        <f>IF(OR(F1815="",G1815=""),"",F1815*G1815)</f>
        <v/>
      </c>
      <c r="I1815" s="15" t="n"/>
    </row>
    <row r="1816">
      <c r="A1816" s="15" t="n"/>
      <c r="D1816" s="16" t="n"/>
      <c r="E1816">
        <f>IF(D1816="","",IFERROR(INDEX(Productos!$C$2:$C$501,MATCH(D1816,Productos!$A$2:$A$501,0)),"Código no existe"))</f>
        <v/>
      </c>
      <c r="G1816" s="17" t="n"/>
      <c r="H1816" s="17">
        <f>IF(OR(F1816="",G1816=""),"",F1816*G1816)</f>
        <v/>
      </c>
      <c r="I1816" s="15" t="n"/>
    </row>
    <row r="1817">
      <c r="A1817" s="15" t="n"/>
      <c r="D1817" s="16" t="n"/>
      <c r="E1817">
        <f>IF(D1817="","",IFERROR(INDEX(Productos!$C$2:$C$501,MATCH(D1817,Productos!$A$2:$A$501,0)),"Código no existe"))</f>
        <v/>
      </c>
      <c r="G1817" s="17" t="n"/>
      <c r="H1817" s="17">
        <f>IF(OR(F1817="",G1817=""),"",F1817*G1817)</f>
        <v/>
      </c>
      <c r="I1817" s="15" t="n"/>
    </row>
    <row r="1818">
      <c r="A1818" s="15" t="n"/>
      <c r="D1818" s="16" t="n"/>
      <c r="E1818">
        <f>IF(D1818="","",IFERROR(INDEX(Productos!$C$2:$C$501,MATCH(D1818,Productos!$A$2:$A$501,0)),"Código no existe"))</f>
        <v/>
      </c>
      <c r="G1818" s="17" t="n"/>
      <c r="H1818" s="17">
        <f>IF(OR(F1818="",G1818=""),"",F1818*G1818)</f>
        <v/>
      </c>
      <c r="I1818" s="15" t="n"/>
    </row>
    <row r="1819">
      <c r="A1819" s="15" t="n"/>
      <c r="D1819" s="16" t="n"/>
      <c r="E1819">
        <f>IF(D1819="","",IFERROR(INDEX(Productos!$C$2:$C$501,MATCH(D1819,Productos!$A$2:$A$501,0)),"Código no existe"))</f>
        <v/>
      </c>
      <c r="G1819" s="17" t="n"/>
      <c r="H1819" s="17">
        <f>IF(OR(F1819="",G1819=""),"",F1819*G1819)</f>
        <v/>
      </c>
      <c r="I1819" s="15" t="n"/>
    </row>
    <row r="1820">
      <c r="A1820" s="15" t="n"/>
      <c r="D1820" s="16" t="n"/>
      <c r="E1820">
        <f>IF(D1820="","",IFERROR(INDEX(Productos!$C$2:$C$501,MATCH(D1820,Productos!$A$2:$A$501,0)),"Código no existe"))</f>
        <v/>
      </c>
      <c r="G1820" s="17" t="n"/>
      <c r="H1820" s="17">
        <f>IF(OR(F1820="",G1820=""),"",F1820*G1820)</f>
        <v/>
      </c>
      <c r="I1820" s="15" t="n"/>
    </row>
    <row r="1821">
      <c r="A1821" s="15" t="n"/>
      <c r="D1821" s="16" t="n"/>
      <c r="E1821">
        <f>IF(D1821="","",IFERROR(INDEX(Productos!$C$2:$C$501,MATCH(D1821,Productos!$A$2:$A$501,0)),"Código no existe"))</f>
        <v/>
      </c>
      <c r="G1821" s="17" t="n"/>
      <c r="H1821" s="17">
        <f>IF(OR(F1821="",G1821=""),"",F1821*G1821)</f>
        <v/>
      </c>
      <c r="I1821" s="15" t="n"/>
    </row>
    <row r="1822">
      <c r="A1822" s="15" t="n"/>
      <c r="D1822" s="16" t="n"/>
      <c r="E1822">
        <f>IF(D1822="","",IFERROR(INDEX(Productos!$C$2:$C$501,MATCH(D1822,Productos!$A$2:$A$501,0)),"Código no existe"))</f>
        <v/>
      </c>
      <c r="G1822" s="17" t="n"/>
      <c r="H1822" s="17">
        <f>IF(OR(F1822="",G1822=""),"",F1822*G1822)</f>
        <v/>
      </c>
      <c r="I1822" s="15" t="n"/>
    </row>
    <row r="1823">
      <c r="A1823" s="15" t="n"/>
      <c r="D1823" s="16" t="n"/>
      <c r="E1823">
        <f>IF(D1823="","",IFERROR(INDEX(Productos!$C$2:$C$501,MATCH(D1823,Productos!$A$2:$A$501,0)),"Código no existe"))</f>
        <v/>
      </c>
      <c r="G1823" s="17" t="n"/>
      <c r="H1823" s="17">
        <f>IF(OR(F1823="",G1823=""),"",F1823*G1823)</f>
        <v/>
      </c>
      <c r="I1823" s="15" t="n"/>
    </row>
    <row r="1824">
      <c r="A1824" s="15" t="n"/>
      <c r="D1824" s="16" t="n"/>
      <c r="E1824">
        <f>IF(D1824="","",IFERROR(INDEX(Productos!$C$2:$C$501,MATCH(D1824,Productos!$A$2:$A$501,0)),"Código no existe"))</f>
        <v/>
      </c>
      <c r="G1824" s="17" t="n"/>
      <c r="H1824" s="17">
        <f>IF(OR(F1824="",G1824=""),"",F1824*G1824)</f>
        <v/>
      </c>
      <c r="I1824" s="15" t="n"/>
    </row>
    <row r="1825">
      <c r="A1825" s="15" t="n"/>
      <c r="D1825" s="16" t="n"/>
      <c r="E1825">
        <f>IF(D1825="","",IFERROR(INDEX(Productos!$C$2:$C$501,MATCH(D1825,Productos!$A$2:$A$501,0)),"Código no existe"))</f>
        <v/>
      </c>
      <c r="G1825" s="17" t="n"/>
      <c r="H1825" s="17">
        <f>IF(OR(F1825="",G1825=""),"",F1825*G1825)</f>
        <v/>
      </c>
      <c r="I1825" s="15" t="n"/>
    </row>
    <row r="1826">
      <c r="A1826" s="15" t="n"/>
      <c r="D1826" s="16" t="n"/>
      <c r="E1826">
        <f>IF(D1826="","",IFERROR(INDEX(Productos!$C$2:$C$501,MATCH(D1826,Productos!$A$2:$A$501,0)),"Código no existe"))</f>
        <v/>
      </c>
      <c r="G1826" s="17" t="n"/>
      <c r="H1826" s="17">
        <f>IF(OR(F1826="",G1826=""),"",F1826*G1826)</f>
        <v/>
      </c>
      <c r="I1826" s="15" t="n"/>
    </row>
    <row r="1827">
      <c r="A1827" s="15" t="n"/>
      <c r="D1827" s="16" t="n"/>
      <c r="E1827">
        <f>IF(D1827="","",IFERROR(INDEX(Productos!$C$2:$C$501,MATCH(D1827,Productos!$A$2:$A$501,0)),"Código no existe"))</f>
        <v/>
      </c>
      <c r="G1827" s="17" t="n"/>
      <c r="H1827" s="17">
        <f>IF(OR(F1827="",G1827=""),"",F1827*G1827)</f>
        <v/>
      </c>
      <c r="I1827" s="15" t="n"/>
    </row>
    <row r="1828">
      <c r="A1828" s="15" t="n"/>
      <c r="D1828" s="16" t="n"/>
      <c r="E1828">
        <f>IF(D1828="","",IFERROR(INDEX(Productos!$C$2:$C$501,MATCH(D1828,Productos!$A$2:$A$501,0)),"Código no existe"))</f>
        <v/>
      </c>
      <c r="G1828" s="17" t="n"/>
      <c r="H1828" s="17">
        <f>IF(OR(F1828="",G1828=""),"",F1828*G1828)</f>
        <v/>
      </c>
      <c r="I1828" s="15" t="n"/>
    </row>
    <row r="1829">
      <c r="A1829" s="15" t="n"/>
      <c r="D1829" s="16" t="n"/>
      <c r="E1829">
        <f>IF(D1829="","",IFERROR(INDEX(Productos!$C$2:$C$501,MATCH(D1829,Productos!$A$2:$A$501,0)),"Código no existe"))</f>
        <v/>
      </c>
      <c r="G1829" s="17" t="n"/>
      <c r="H1829" s="17">
        <f>IF(OR(F1829="",G1829=""),"",F1829*G1829)</f>
        <v/>
      </c>
      <c r="I1829" s="15" t="n"/>
    </row>
    <row r="1830">
      <c r="A1830" s="15" t="n"/>
      <c r="D1830" s="16" t="n"/>
      <c r="E1830">
        <f>IF(D1830="","",IFERROR(INDEX(Productos!$C$2:$C$501,MATCH(D1830,Productos!$A$2:$A$501,0)),"Código no existe"))</f>
        <v/>
      </c>
      <c r="G1830" s="17" t="n"/>
      <c r="H1830" s="17">
        <f>IF(OR(F1830="",G1830=""),"",F1830*G1830)</f>
        <v/>
      </c>
      <c r="I1830" s="15" t="n"/>
    </row>
    <row r="1831">
      <c r="A1831" s="15" t="n"/>
      <c r="D1831" s="16" t="n"/>
      <c r="E1831">
        <f>IF(D1831="","",IFERROR(INDEX(Productos!$C$2:$C$501,MATCH(D1831,Productos!$A$2:$A$501,0)),"Código no existe"))</f>
        <v/>
      </c>
      <c r="G1831" s="17" t="n"/>
      <c r="H1831" s="17">
        <f>IF(OR(F1831="",G1831=""),"",F1831*G1831)</f>
        <v/>
      </c>
      <c r="I1831" s="15" t="n"/>
    </row>
    <row r="1832">
      <c r="A1832" s="15" t="n"/>
      <c r="D1832" s="16" t="n"/>
      <c r="E1832">
        <f>IF(D1832="","",IFERROR(INDEX(Productos!$C$2:$C$501,MATCH(D1832,Productos!$A$2:$A$501,0)),"Código no existe"))</f>
        <v/>
      </c>
      <c r="G1832" s="17" t="n"/>
      <c r="H1832" s="17">
        <f>IF(OR(F1832="",G1832=""),"",F1832*G1832)</f>
        <v/>
      </c>
      <c r="I1832" s="15" t="n"/>
    </row>
    <row r="1833">
      <c r="A1833" s="15" t="n"/>
      <c r="D1833" s="16" t="n"/>
      <c r="E1833">
        <f>IF(D1833="","",IFERROR(INDEX(Productos!$C$2:$C$501,MATCH(D1833,Productos!$A$2:$A$501,0)),"Código no existe"))</f>
        <v/>
      </c>
      <c r="G1833" s="17" t="n"/>
      <c r="H1833" s="17">
        <f>IF(OR(F1833="",G1833=""),"",F1833*G1833)</f>
        <v/>
      </c>
      <c r="I1833" s="15" t="n"/>
    </row>
    <row r="1834">
      <c r="A1834" s="15" t="n"/>
      <c r="D1834" s="16" t="n"/>
      <c r="E1834">
        <f>IF(D1834="","",IFERROR(INDEX(Productos!$C$2:$C$501,MATCH(D1834,Productos!$A$2:$A$501,0)),"Código no existe"))</f>
        <v/>
      </c>
      <c r="G1834" s="17" t="n"/>
      <c r="H1834" s="17">
        <f>IF(OR(F1834="",G1834=""),"",F1834*G1834)</f>
        <v/>
      </c>
      <c r="I1834" s="15" t="n"/>
    </row>
    <row r="1835">
      <c r="A1835" s="15" t="n"/>
      <c r="D1835" s="16" t="n"/>
      <c r="E1835">
        <f>IF(D1835="","",IFERROR(INDEX(Productos!$C$2:$C$501,MATCH(D1835,Productos!$A$2:$A$501,0)),"Código no existe"))</f>
        <v/>
      </c>
      <c r="G1835" s="17" t="n"/>
      <c r="H1835" s="17">
        <f>IF(OR(F1835="",G1835=""),"",F1835*G1835)</f>
        <v/>
      </c>
      <c r="I1835" s="15" t="n"/>
    </row>
    <row r="1836">
      <c r="A1836" s="15" t="n"/>
      <c r="D1836" s="16" t="n"/>
      <c r="E1836">
        <f>IF(D1836="","",IFERROR(INDEX(Productos!$C$2:$C$501,MATCH(D1836,Productos!$A$2:$A$501,0)),"Código no existe"))</f>
        <v/>
      </c>
      <c r="G1836" s="17" t="n"/>
      <c r="H1836" s="17">
        <f>IF(OR(F1836="",G1836=""),"",F1836*G1836)</f>
        <v/>
      </c>
      <c r="I1836" s="15" t="n"/>
    </row>
    <row r="1837">
      <c r="A1837" s="15" t="n"/>
      <c r="D1837" s="16" t="n"/>
      <c r="E1837">
        <f>IF(D1837="","",IFERROR(INDEX(Productos!$C$2:$C$501,MATCH(D1837,Productos!$A$2:$A$501,0)),"Código no existe"))</f>
        <v/>
      </c>
      <c r="G1837" s="17" t="n"/>
      <c r="H1837" s="17">
        <f>IF(OR(F1837="",G1837=""),"",F1837*G1837)</f>
        <v/>
      </c>
      <c r="I1837" s="15" t="n"/>
    </row>
    <row r="1838">
      <c r="A1838" s="15" t="n"/>
      <c r="D1838" s="16" t="n"/>
      <c r="E1838">
        <f>IF(D1838="","",IFERROR(INDEX(Productos!$C$2:$C$501,MATCH(D1838,Productos!$A$2:$A$501,0)),"Código no existe"))</f>
        <v/>
      </c>
      <c r="G1838" s="17" t="n"/>
      <c r="H1838" s="17">
        <f>IF(OR(F1838="",G1838=""),"",F1838*G1838)</f>
        <v/>
      </c>
      <c r="I1838" s="15" t="n"/>
    </row>
    <row r="1839">
      <c r="A1839" s="15" t="n"/>
      <c r="D1839" s="16" t="n"/>
      <c r="E1839">
        <f>IF(D1839="","",IFERROR(INDEX(Productos!$C$2:$C$501,MATCH(D1839,Productos!$A$2:$A$501,0)),"Código no existe"))</f>
        <v/>
      </c>
      <c r="G1839" s="17" t="n"/>
      <c r="H1839" s="17">
        <f>IF(OR(F1839="",G1839=""),"",F1839*G1839)</f>
        <v/>
      </c>
      <c r="I1839" s="15" t="n"/>
    </row>
    <row r="1840">
      <c r="A1840" s="15" t="n"/>
      <c r="D1840" s="16" t="n"/>
      <c r="E1840">
        <f>IF(D1840="","",IFERROR(INDEX(Productos!$C$2:$C$501,MATCH(D1840,Productos!$A$2:$A$501,0)),"Código no existe"))</f>
        <v/>
      </c>
      <c r="G1840" s="17" t="n"/>
      <c r="H1840" s="17">
        <f>IF(OR(F1840="",G1840=""),"",F1840*G1840)</f>
        <v/>
      </c>
      <c r="I1840" s="15" t="n"/>
    </row>
    <row r="1841">
      <c r="A1841" s="15" t="n"/>
      <c r="D1841" s="16" t="n"/>
      <c r="E1841">
        <f>IF(D1841="","",IFERROR(INDEX(Productos!$C$2:$C$501,MATCH(D1841,Productos!$A$2:$A$501,0)),"Código no existe"))</f>
        <v/>
      </c>
      <c r="G1841" s="17" t="n"/>
      <c r="H1841" s="17">
        <f>IF(OR(F1841="",G1841=""),"",F1841*G1841)</f>
        <v/>
      </c>
      <c r="I1841" s="15" t="n"/>
    </row>
    <row r="1842">
      <c r="A1842" s="15" t="n"/>
      <c r="D1842" s="16" t="n"/>
      <c r="E1842">
        <f>IF(D1842="","",IFERROR(INDEX(Productos!$C$2:$C$501,MATCH(D1842,Productos!$A$2:$A$501,0)),"Código no existe"))</f>
        <v/>
      </c>
      <c r="G1842" s="17" t="n"/>
      <c r="H1842" s="17">
        <f>IF(OR(F1842="",G1842=""),"",F1842*G1842)</f>
        <v/>
      </c>
      <c r="I1842" s="15" t="n"/>
    </row>
    <row r="1843">
      <c r="A1843" s="15" t="n"/>
      <c r="D1843" s="16" t="n"/>
      <c r="E1843">
        <f>IF(D1843="","",IFERROR(INDEX(Productos!$C$2:$C$501,MATCH(D1843,Productos!$A$2:$A$501,0)),"Código no existe"))</f>
        <v/>
      </c>
      <c r="G1843" s="17" t="n"/>
      <c r="H1843" s="17">
        <f>IF(OR(F1843="",G1843=""),"",F1843*G1843)</f>
        <v/>
      </c>
      <c r="I1843" s="15" t="n"/>
    </row>
    <row r="1844">
      <c r="A1844" s="15" t="n"/>
      <c r="D1844" s="16" t="n"/>
      <c r="E1844">
        <f>IF(D1844="","",IFERROR(INDEX(Productos!$C$2:$C$501,MATCH(D1844,Productos!$A$2:$A$501,0)),"Código no existe"))</f>
        <v/>
      </c>
      <c r="G1844" s="17" t="n"/>
      <c r="H1844" s="17">
        <f>IF(OR(F1844="",G1844=""),"",F1844*G1844)</f>
        <v/>
      </c>
      <c r="I1844" s="15" t="n"/>
    </row>
    <row r="1845">
      <c r="A1845" s="15" t="n"/>
      <c r="D1845" s="16" t="n"/>
      <c r="E1845">
        <f>IF(D1845="","",IFERROR(INDEX(Productos!$C$2:$C$501,MATCH(D1845,Productos!$A$2:$A$501,0)),"Código no existe"))</f>
        <v/>
      </c>
      <c r="G1845" s="17" t="n"/>
      <c r="H1845" s="17">
        <f>IF(OR(F1845="",G1845=""),"",F1845*G1845)</f>
        <v/>
      </c>
      <c r="I1845" s="15" t="n"/>
    </row>
    <row r="1846">
      <c r="A1846" s="15" t="n"/>
      <c r="D1846" s="16" t="n"/>
      <c r="E1846">
        <f>IF(D1846="","",IFERROR(INDEX(Productos!$C$2:$C$501,MATCH(D1846,Productos!$A$2:$A$501,0)),"Código no existe"))</f>
        <v/>
      </c>
      <c r="G1846" s="17" t="n"/>
      <c r="H1846" s="17">
        <f>IF(OR(F1846="",G1846=""),"",F1846*G1846)</f>
        <v/>
      </c>
      <c r="I1846" s="15" t="n"/>
    </row>
    <row r="1847">
      <c r="A1847" s="15" t="n"/>
      <c r="D1847" s="16" t="n"/>
      <c r="E1847">
        <f>IF(D1847="","",IFERROR(INDEX(Productos!$C$2:$C$501,MATCH(D1847,Productos!$A$2:$A$501,0)),"Código no existe"))</f>
        <v/>
      </c>
      <c r="G1847" s="17" t="n"/>
      <c r="H1847" s="17">
        <f>IF(OR(F1847="",G1847=""),"",F1847*G1847)</f>
        <v/>
      </c>
      <c r="I1847" s="15" t="n"/>
    </row>
    <row r="1848">
      <c r="A1848" s="15" t="n"/>
      <c r="D1848" s="16" t="n"/>
      <c r="E1848">
        <f>IF(D1848="","",IFERROR(INDEX(Productos!$C$2:$C$501,MATCH(D1848,Productos!$A$2:$A$501,0)),"Código no existe"))</f>
        <v/>
      </c>
      <c r="G1848" s="17" t="n"/>
      <c r="H1848" s="17">
        <f>IF(OR(F1848="",G1848=""),"",F1848*G1848)</f>
        <v/>
      </c>
      <c r="I1848" s="15" t="n"/>
    </row>
    <row r="1849">
      <c r="A1849" s="15" t="n"/>
      <c r="D1849" s="16" t="n"/>
      <c r="E1849">
        <f>IF(D1849="","",IFERROR(INDEX(Productos!$C$2:$C$501,MATCH(D1849,Productos!$A$2:$A$501,0)),"Código no existe"))</f>
        <v/>
      </c>
      <c r="G1849" s="17" t="n"/>
      <c r="H1849" s="17">
        <f>IF(OR(F1849="",G1849=""),"",F1849*G1849)</f>
        <v/>
      </c>
      <c r="I1849" s="15" t="n"/>
    </row>
    <row r="1850">
      <c r="A1850" s="15" t="n"/>
      <c r="D1850" s="16" t="n"/>
      <c r="E1850">
        <f>IF(D1850="","",IFERROR(INDEX(Productos!$C$2:$C$501,MATCH(D1850,Productos!$A$2:$A$501,0)),"Código no existe"))</f>
        <v/>
      </c>
      <c r="G1850" s="17" t="n"/>
      <c r="H1850" s="17">
        <f>IF(OR(F1850="",G1850=""),"",F1850*G1850)</f>
        <v/>
      </c>
      <c r="I1850" s="15" t="n"/>
    </row>
    <row r="1851">
      <c r="A1851" s="15" t="n"/>
      <c r="D1851" s="16" t="n"/>
      <c r="E1851">
        <f>IF(D1851="","",IFERROR(INDEX(Productos!$C$2:$C$501,MATCH(D1851,Productos!$A$2:$A$501,0)),"Código no existe"))</f>
        <v/>
      </c>
      <c r="G1851" s="17" t="n"/>
      <c r="H1851" s="17">
        <f>IF(OR(F1851="",G1851=""),"",F1851*G1851)</f>
        <v/>
      </c>
      <c r="I1851" s="15" t="n"/>
    </row>
    <row r="1852">
      <c r="A1852" s="15" t="n"/>
      <c r="D1852" s="16" t="n"/>
      <c r="E1852">
        <f>IF(D1852="","",IFERROR(INDEX(Productos!$C$2:$C$501,MATCH(D1852,Productos!$A$2:$A$501,0)),"Código no existe"))</f>
        <v/>
      </c>
      <c r="G1852" s="17" t="n"/>
      <c r="H1852" s="17">
        <f>IF(OR(F1852="",G1852=""),"",F1852*G1852)</f>
        <v/>
      </c>
      <c r="I1852" s="15" t="n"/>
    </row>
    <row r="1853">
      <c r="A1853" s="15" t="n"/>
      <c r="D1853" s="16" t="n"/>
      <c r="E1853">
        <f>IF(D1853="","",IFERROR(INDEX(Productos!$C$2:$C$501,MATCH(D1853,Productos!$A$2:$A$501,0)),"Código no existe"))</f>
        <v/>
      </c>
      <c r="G1853" s="17" t="n"/>
      <c r="H1853" s="17">
        <f>IF(OR(F1853="",G1853=""),"",F1853*G1853)</f>
        <v/>
      </c>
      <c r="I1853" s="15" t="n"/>
    </row>
    <row r="1854">
      <c r="A1854" s="15" t="n"/>
      <c r="D1854" s="16" t="n"/>
      <c r="E1854">
        <f>IF(D1854="","",IFERROR(INDEX(Productos!$C$2:$C$501,MATCH(D1854,Productos!$A$2:$A$501,0)),"Código no existe"))</f>
        <v/>
      </c>
      <c r="G1854" s="17" t="n"/>
      <c r="H1854" s="17">
        <f>IF(OR(F1854="",G1854=""),"",F1854*G1854)</f>
        <v/>
      </c>
      <c r="I1854" s="15" t="n"/>
    </row>
    <row r="1855">
      <c r="A1855" s="15" t="n"/>
      <c r="D1855" s="16" t="n"/>
      <c r="E1855">
        <f>IF(D1855="","",IFERROR(INDEX(Productos!$C$2:$C$501,MATCH(D1855,Productos!$A$2:$A$501,0)),"Código no existe"))</f>
        <v/>
      </c>
      <c r="G1855" s="17" t="n"/>
      <c r="H1855" s="17">
        <f>IF(OR(F1855="",G1855=""),"",F1855*G1855)</f>
        <v/>
      </c>
      <c r="I1855" s="15" t="n"/>
    </row>
    <row r="1856">
      <c r="A1856" s="15" t="n"/>
      <c r="D1856" s="16" t="n"/>
      <c r="E1856">
        <f>IF(D1856="","",IFERROR(INDEX(Productos!$C$2:$C$501,MATCH(D1856,Productos!$A$2:$A$501,0)),"Código no existe"))</f>
        <v/>
      </c>
      <c r="G1856" s="17" t="n"/>
      <c r="H1856" s="17">
        <f>IF(OR(F1856="",G1856=""),"",F1856*G1856)</f>
        <v/>
      </c>
      <c r="I1856" s="15" t="n"/>
    </row>
    <row r="1857">
      <c r="A1857" s="15" t="n"/>
      <c r="D1857" s="16" t="n"/>
      <c r="E1857">
        <f>IF(D1857="","",IFERROR(INDEX(Productos!$C$2:$C$501,MATCH(D1857,Productos!$A$2:$A$501,0)),"Código no existe"))</f>
        <v/>
      </c>
      <c r="G1857" s="17" t="n"/>
      <c r="H1857" s="17">
        <f>IF(OR(F1857="",G1857=""),"",F1857*G1857)</f>
        <v/>
      </c>
      <c r="I1857" s="15" t="n"/>
    </row>
    <row r="1858">
      <c r="A1858" s="15" t="n"/>
      <c r="D1858" s="16" t="n"/>
      <c r="E1858">
        <f>IF(D1858="","",IFERROR(INDEX(Productos!$C$2:$C$501,MATCH(D1858,Productos!$A$2:$A$501,0)),"Código no existe"))</f>
        <v/>
      </c>
      <c r="G1858" s="17" t="n"/>
      <c r="H1858" s="17">
        <f>IF(OR(F1858="",G1858=""),"",F1858*G1858)</f>
        <v/>
      </c>
      <c r="I1858" s="15" t="n"/>
    </row>
    <row r="1859">
      <c r="A1859" s="15" t="n"/>
      <c r="D1859" s="16" t="n"/>
      <c r="E1859">
        <f>IF(D1859="","",IFERROR(INDEX(Productos!$C$2:$C$501,MATCH(D1859,Productos!$A$2:$A$501,0)),"Código no existe"))</f>
        <v/>
      </c>
      <c r="G1859" s="17" t="n"/>
      <c r="H1859" s="17">
        <f>IF(OR(F1859="",G1859=""),"",F1859*G1859)</f>
        <v/>
      </c>
      <c r="I1859" s="15" t="n"/>
    </row>
    <row r="1860">
      <c r="A1860" s="15" t="n"/>
      <c r="D1860" s="16" t="n"/>
      <c r="E1860">
        <f>IF(D1860="","",IFERROR(INDEX(Productos!$C$2:$C$501,MATCH(D1860,Productos!$A$2:$A$501,0)),"Código no existe"))</f>
        <v/>
      </c>
      <c r="G1860" s="17" t="n"/>
      <c r="H1860" s="17">
        <f>IF(OR(F1860="",G1860=""),"",F1860*G1860)</f>
        <v/>
      </c>
      <c r="I1860" s="15" t="n"/>
    </row>
    <row r="1861">
      <c r="A1861" s="15" t="n"/>
      <c r="D1861" s="16" t="n"/>
      <c r="E1861">
        <f>IF(D1861="","",IFERROR(INDEX(Productos!$C$2:$C$501,MATCH(D1861,Productos!$A$2:$A$501,0)),"Código no existe"))</f>
        <v/>
      </c>
      <c r="G1861" s="17" t="n"/>
      <c r="H1861" s="17">
        <f>IF(OR(F1861="",G1861=""),"",F1861*G1861)</f>
        <v/>
      </c>
      <c r="I1861" s="15" t="n"/>
    </row>
    <row r="1862">
      <c r="A1862" s="15" t="n"/>
      <c r="D1862" s="16" t="n"/>
      <c r="E1862">
        <f>IF(D1862="","",IFERROR(INDEX(Productos!$C$2:$C$501,MATCH(D1862,Productos!$A$2:$A$501,0)),"Código no existe"))</f>
        <v/>
      </c>
      <c r="G1862" s="17" t="n"/>
      <c r="H1862" s="17">
        <f>IF(OR(F1862="",G1862=""),"",F1862*G1862)</f>
        <v/>
      </c>
      <c r="I1862" s="15" t="n"/>
    </row>
    <row r="1863">
      <c r="A1863" s="15" t="n"/>
      <c r="D1863" s="16" t="n"/>
      <c r="E1863">
        <f>IF(D1863="","",IFERROR(INDEX(Productos!$C$2:$C$501,MATCH(D1863,Productos!$A$2:$A$501,0)),"Código no existe"))</f>
        <v/>
      </c>
      <c r="G1863" s="17" t="n"/>
      <c r="H1863" s="17">
        <f>IF(OR(F1863="",G1863=""),"",F1863*G1863)</f>
        <v/>
      </c>
      <c r="I1863" s="15" t="n"/>
    </row>
    <row r="1864">
      <c r="A1864" s="15" t="n"/>
      <c r="D1864" s="16" t="n"/>
      <c r="E1864">
        <f>IF(D1864="","",IFERROR(INDEX(Productos!$C$2:$C$501,MATCH(D1864,Productos!$A$2:$A$501,0)),"Código no existe"))</f>
        <v/>
      </c>
      <c r="G1864" s="17" t="n"/>
      <c r="H1864" s="17">
        <f>IF(OR(F1864="",G1864=""),"",F1864*G1864)</f>
        <v/>
      </c>
      <c r="I1864" s="15" t="n"/>
    </row>
    <row r="1865">
      <c r="A1865" s="15" t="n"/>
      <c r="D1865" s="16" t="n"/>
      <c r="E1865">
        <f>IF(D1865="","",IFERROR(INDEX(Productos!$C$2:$C$501,MATCH(D1865,Productos!$A$2:$A$501,0)),"Código no existe"))</f>
        <v/>
      </c>
      <c r="G1865" s="17" t="n"/>
      <c r="H1865" s="17">
        <f>IF(OR(F1865="",G1865=""),"",F1865*G1865)</f>
        <v/>
      </c>
      <c r="I1865" s="15" t="n"/>
    </row>
    <row r="1866">
      <c r="A1866" s="15" t="n"/>
      <c r="D1866" s="16" t="n"/>
      <c r="E1866">
        <f>IF(D1866="","",IFERROR(INDEX(Productos!$C$2:$C$501,MATCH(D1866,Productos!$A$2:$A$501,0)),"Código no existe"))</f>
        <v/>
      </c>
      <c r="G1866" s="17" t="n"/>
      <c r="H1866" s="17">
        <f>IF(OR(F1866="",G1866=""),"",F1866*G1866)</f>
        <v/>
      </c>
      <c r="I1866" s="15" t="n"/>
    </row>
    <row r="1867">
      <c r="A1867" s="15" t="n"/>
      <c r="D1867" s="16" t="n"/>
      <c r="E1867">
        <f>IF(D1867="","",IFERROR(INDEX(Productos!$C$2:$C$501,MATCH(D1867,Productos!$A$2:$A$501,0)),"Código no existe"))</f>
        <v/>
      </c>
      <c r="G1867" s="17" t="n"/>
      <c r="H1867" s="17">
        <f>IF(OR(F1867="",G1867=""),"",F1867*G1867)</f>
        <v/>
      </c>
      <c r="I1867" s="15" t="n"/>
    </row>
    <row r="1868">
      <c r="A1868" s="15" t="n"/>
      <c r="D1868" s="16" t="n"/>
      <c r="E1868">
        <f>IF(D1868="","",IFERROR(INDEX(Productos!$C$2:$C$501,MATCH(D1868,Productos!$A$2:$A$501,0)),"Código no existe"))</f>
        <v/>
      </c>
      <c r="G1868" s="17" t="n"/>
      <c r="H1868" s="17">
        <f>IF(OR(F1868="",G1868=""),"",F1868*G1868)</f>
        <v/>
      </c>
      <c r="I1868" s="15" t="n"/>
    </row>
    <row r="1869">
      <c r="A1869" s="15" t="n"/>
      <c r="D1869" s="16" t="n"/>
      <c r="E1869">
        <f>IF(D1869="","",IFERROR(INDEX(Productos!$C$2:$C$501,MATCH(D1869,Productos!$A$2:$A$501,0)),"Código no existe"))</f>
        <v/>
      </c>
      <c r="G1869" s="17" t="n"/>
      <c r="H1869" s="17">
        <f>IF(OR(F1869="",G1869=""),"",F1869*G1869)</f>
        <v/>
      </c>
      <c r="I1869" s="15" t="n"/>
    </row>
    <row r="1870">
      <c r="A1870" s="15" t="n"/>
      <c r="D1870" s="16" t="n"/>
      <c r="E1870">
        <f>IF(D1870="","",IFERROR(INDEX(Productos!$C$2:$C$501,MATCH(D1870,Productos!$A$2:$A$501,0)),"Código no existe"))</f>
        <v/>
      </c>
      <c r="G1870" s="17" t="n"/>
      <c r="H1870" s="17">
        <f>IF(OR(F1870="",G1870=""),"",F1870*G1870)</f>
        <v/>
      </c>
      <c r="I1870" s="15" t="n"/>
    </row>
    <row r="1871">
      <c r="A1871" s="15" t="n"/>
      <c r="D1871" s="16" t="n"/>
      <c r="E1871">
        <f>IF(D1871="","",IFERROR(INDEX(Productos!$C$2:$C$501,MATCH(D1871,Productos!$A$2:$A$501,0)),"Código no existe"))</f>
        <v/>
      </c>
      <c r="G1871" s="17" t="n"/>
      <c r="H1871" s="17">
        <f>IF(OR(F1871="",G1871=""),"",F1871*G1871)</f>
        <v/>
      </c>
      <c r="I1871" s="15" t="n"/>
    </row>
    <row r="1872">
      <c r="A1872" s="15" t="n"/>
      <c r="D1872" s="16" t="n"/>
      <c r="E1872">
        <f>IF(D1872="","",IFERROR(INDEX(Productos!$C$2:$C$501,MATCH(D1872,Productos!$A$2:$A$501,0)),"Código no existe"))</f>
        <v/>
      </c>
      <c r="G1872" s="17" t="n"/>
      <c r="H1872" s="17">
        <f>IF(OR(F1872="",G1872=""),"",F1872*G1872)</f>
        <v/>
      </c>
      <c r="I1872" s="15" t="n"/>
    </row>
    <row r="1873">
      <c r="A1873" s="15" t="n"/>
      <c r="D1873" s="16" t="n"/>
      <c r="E1873">
        <f>IF(D1873="","",IFERROR(INDEX(Productos!$C$2:$C$501,MATCH(D1873,Productos!$A$2:$A$501,0)),"Código no existe"))</f>
        <v/>
      </c>
      <c r="G1873" s="17" t="n"/>
      <c r="H1873" s="17">
        <f>IF(OR(F1873="",G1873=""),"",F1873*G1873)</f>
        <v/>
      </c>
      <c r="I1873" s="15" t="n"/>
    </row>
    <row r="1874">
      <c r="A1874" s="15" t="n"/>
      <c r="D1874" s="16" t="n"/>
      <c r="E1874">
        <f>IF(D1874="","",IFERROR(INDEX(Productos!$C$2:$C$501,MATCH(D1874,Productos!$A$2:$A$501,0)),"Código no existe"))</f>
        <v/>
      </c>
      <c r="G1874" s="17" t="n"/>
      <c r="H1874" s="17">
        <f>IF(OR(F1874="",G1874=""),"",F1874*G1874)</f>
        <v/>
      </c>
      <c r="I1874" s="15" t="n"/>
    </row>
    <row r="1875">
      <c r="A1875" s="15" t="n"/>
      <c r="D1875" s="16" t="n"/>
      <c r="E1875">
        <f>IF(D1875="","",IFERROR(INDEX(Productos!$C$2:$C$501,MATCH(D1875,Productos!$A$2:$A$501,0)),"Código no existe"))</f>
        <v/>
      </c>
      <c r="G1875" s="17" t="n"/>
      <c r="H1875" s="17">
        <f>IF(OR(F1875="",G1875=""),"",F1875*G1875)</f>
        <v/>
      </c>
      <c r="I1875" s="15" t="n"/>
    </row>
    <row r="1876">
      <c r="A1876" s="15" t="n"/>
      <c r="D1876" s="16" t="n"/>
      <c r="E1876">
        <f>IF(D1876="","",IFERROR(INDEX(Productos!$C$2:$C$501,MATCH(D1876,Productos!$A$2:$A$501,0)),"Código no existe"))</f>
        <v/>
      </c>
      <c r="G1876" s="17" t="n"/>
      <c r="H1876" s="17">
        <f>IF(OR(F1876="",G1876=""),"",F1876*G1876)</f>
        <v/>
      </c>
      <c r="I1876" s="15" t="n"/>
    </row>
    <row r="1877">
      <c r="A1877" s="15" t="n"/>
      <c r="D1877" s="16" t="n"/>
      <c r="E1877">
        <f>IF(D1877="","",IFERROR(INDEX(Productos!$C$2:$C$501,MATCH(D1877,Productos!$A$2:$A$501,0)),"Código no existe"))</f>
        <v/>
      </c>
      <c r="G1877" s="17" t="n"/>
      <c r="H1877" s="17">
        <f>IF(OR(F1877="",G1877=""),"",F1877*G1877)</f>
        <v/>
      </c>
      <c r="I1877" s="15" t="n"/>
    </row>
    <row r="1878">
      <c r="A1878" s="15" t="n"/>
      <c r="D1878" s="16" t="n"/>
      <c r="E1878">
        <f>IF(D1878="","",IFERROR(INDEX(Productos!$C$2:$C$501,MATCH(D1878,Productos!$A$2:$A$501,0)),"Código no existe"))</f>
        <v/>
      </c>
      <c r="G1878" s="17" t="n"/>
      <c r="H1878" s="17">
        <f>IF(OR(F1878="",G1878=""),"",F1878*G1878)</f>
        <v/>
      </c>
      <c r="I1878" s="15" t="n"/>
    </row>
    <row r="1879">
      <c r="A1879" s="15" t="n"/>
      <c r="D1879" s="16" t="n"/>
      <c r="E1879">
        <f>IF(D1879="","",IFERROR(INDEX(Productos!$C$2:$C$501,MATCH(D1879,Productos!$A$2:$A$501,0)),"Código no existe"))</f>
        <v/>
      </c>
      <c r="G1879" s="17" t="n"/>
      <c r="H1879" s="17">
        <f>IF(OR(F1879="",G1879=""),"",F1879*G1879)</f>
        <v/>
      </c>
      <c r="I1879" s="15" t="n"/>
    </row>
    <row r="1880">
      <c r="A1880" s="15" t="n"/>
      <c r="D1880" s="16" t="n"/>
      <c r="E1880">
        <f>IF(D1880="","",IFERROR(INDEX(Productos!$C$2:$C$501,MATCH(D1880,Productos!$A$2:$A$501,0)),"Código no existe"))</f>
        <v/>
      </c>
      <c r="G1880" s="17" t="n"/>
      <c r="H1880" s="17">
        <f>IF(OR(F1880="",G1880=""),"",F1880*G1880)</f>
        <v/>
      </c>
      <c r="I1880" s="15" t="n"/>
    </row>
    <row r="1881">
      <c r="A1881" s="15" t="n"/>
      <c r="D1881" s="16" t="n"/>
      <c r="E1881">
        <f>IF(D1881="","",IFERROR(INDEX(Productos!$C$2:$C$501,MATCH(D1881,Productos!$A$2:$A$501,0)),"Código no existe"))</f>
        <v/>
      </c>
      <c r="G1881" s="17" t="n"/>
      <c r="H1881" s="17">
        <f>IF(OR(F1881="",G1881=""),"",F1881*G1881)</f>
        <v/>
      </c>
      <c r="I1881" s="15" t="n"/>
    </row>
    <row r="1882">
      <c r="A1882" s="15" t="n"/>
      <c r="D1882" s="16" t="n"/>
      <c r="E1882">
        <f>IF(D1882="","",IFERROR(INDEX(Productos!$C$2:$C$501,MATCH(D1882,Productos!$A$2:$A$501,0)),"Código no existe"))</f>
        <v/>
      </c>
      <c r="G1882" s="17" t="n"/>
      <c r="H1882" s="17">
        <f>IF(OR(F1882="",G1882=""),"",F1882*G1882)</f>
        <v/>
      </c>
      <c r="I1882" s="15" t="n"/>
    </row>
    <row r="1883">
      <c r="A1883" s="15" t="n"/>
      <c r="D1883" s="16" t="n"/>
      <c r="E1883">
        <f>IF(D1883="","",IFERROR(INDEX(Productos!$C$2:$C$501,MATCH(D1883,Productos!$A$2:$A$501,0)),"Código no existe"))</f>
        <v/>
      </c>
      <c r="G1883" s="17" t="n"/>
      <c r="H1883" s="17">
        <f>IF(OR(F1883="",G1883=""),"",F1883*G1883)</f>
        <v/>
      </c>
      <c r="I1883" s="15" t="n"/>
    </row>
    <row r="1884">
      <c r="A1884" s="15" t="n"/>
      <c r="D1884" s="16" t="n"/>
      <c r="E1884">
        <f>IF(D1884="","",IFERROR(INDEX(Productos!$C$2:$C$501,MATCH(D1884,Productos!$A$2:$A$501,0)),"Código no existe"))</f>
        <v/>
      </c>
      <c r="G1884" s="17" t="n"/>
      <c r="H1884" s="17">
        <f>IF(OR(F1884="",G1884=""),"",F1884*G1884)</f>
        <v/>
      </c>
      <c r="I1884" s="15" t="n"/>
    </row>
    <row r="1885">
      <c r="A1885" s="15" t="n"/>
      <c r="D1885" s="16" t="n"/>
      <c r="E1885">
        <f>IF(D1885="","",IFERROR(INDEX(Productos!$C$2:$C$501,MATCH(D1885,Productos!$A$2:$A$501,0)),"Código no existe"))</f>
        <v/>
      </c>
      <c r="G1885" s="17" t="n"/>
      <c r="H1885" s="17">
        <f>IF(OR(F1885="",G1885=""),"",F1885*G1885)</f>
        <v/>
      </c>
      <c r="I1885" s="15" t="n"/>
    </row>
    <row r="1886">
      <c r="A1886" s="15" t="n"/>
      <c r="D1886" s="16" t="n"/>
      <c r="E1886">
        <f>IF(D1886="","",IFERROR(INDEX(Productos!$C$2:$C$501,MATCH(D1886,Productos!$A$2:$A$501,0)),"Código no existe"))</f>
        <v/>
      </c>
      <c r="G1886" s="17" t="n"/>
      <c r="H1886" s="17">
        <f>IF(OR(F1886="",G1886=""),"",F1886*G1886)</f>
        <v/>
      </c>
      <c r="I1886" s="15" t="n"/>
    </row>
    <row r="1887">
      <c r="A1887" s="15" t="n"/>
      <c r="D1887" s="16" t="n"/>
      <c r="E1887">
        <f>IF(D1887="","",IFERROR(INDEX(Productos!$C$2:$C$501,MATCH(D1887,Productos!$A$2:$A$501,0)),"Código no existe"))</f>
        <v/>
      </c>
      <c r="G1887" s="17" t="n"/>
      <c r="H1887" s="17">
        <f>IF(OR(F1887="",G1887=""),"",F1887*G1887)</f>
        <v/>
      </c>
      <c r="I1887" s="15" t="n"/>
    </row>
    <row r="1888">
      <c r="A1888" s="15" t="n"/>
      <c r="D1888" s="16" t="n"/>
      <c r="E1888">
        <f>IF(D1888="","",IFERROR(INDEX(Productos!$C$2:$C$501,MATCH(D1888,Productos!$A$2:$A$501,0)),"Código no existe"))</f>
        <v/>
      </c>
      <c r="G1888" s="17" t="n"/>
      <c r="H1888" s="17">
        <f>IF(OR(F1888="",G1888=""),"",F1888*G1888)</f>
        <v/>
      </c>
      <c r="I1888" s="15" t="n"/>
    </row>
    <row r="1889">
      <c r="A1889" s="15" t="n"/>
      <c r="D1889" s="16" t="n"/>
      <c r="E1889">
        <f>IF(D1889="","",IFERROR(INDEX(Productos!$C$2:$C$501,MATCH(D1889,Productos!$A$2:$A$501,0)),"Código no existe"))</f>
        <v/>
      </c>
      <c r="G1889" s="17" t="n"/>
      <c r="H1889" s="17">
        <f>IF(OR(F1889="",G1889=""),"",F1889*G1889)</f>
        <v/>
      </c>
      <c r="I1889" s="15" t="n"/>
    </row>
    <row r="1890">
      <c r="A1890" s="15" t="n"/>
      <c r="D1890" s="16" t="n"/>
      <c r="E1890">
        <f>IF(D1890="","",IFERROR(INDEX(Productos!$C$2:$C$501,MATCH(D1890,Productos!$A$2:$A$501,0)),"Código no existe"))</f>
        <v/>
      </c>
      <c r="G1890" s="17" t="n"/>
      <c r="H1890" s="17">
        <f>IF(OR(F1890="",G1890=""),"",F1890*G1890)</f>
        <v/>
      </c>
      <c r="I1890" s="15" t="n"/>
    </row>
    <row r="1891">
      <c r="A1891" s="15" t="n"/>
      <c r="D1891" s="16" t="n"/>
      <c r="E1891">
        <f>IF(D1891="","",IFERROR(INDEX(Productos!$C$2:$C$501,MATCH(D1891,Productos!$A$2:$A$501,0)),"Código no existe"))</f>
        <v/>
      </c>
      <c r="G1891" s="17" t="n"/>
      <c r="H1891" s="17">
        <f>IF(OR(F1891="",G1891=""),"",F1891*G1891)</f>
        <v/>
      </c>
      <c r="I1891" s="15" t="n"/>
    </row>
    <row r="1892">
      <c r="A1892" s="15" t="n"/>
      <c r="D1892" s="16" t="n"/>
      <c r="E1892">
        <f>IF(D1892="","",IFERROR(INDEX(Productos!$C$2:$C$501,MATCH(D1892,Productos!$A$2:$A$501,0)),"Código no existe"))</f>
        <v/>
      </c>
      <c r="G1892" s="17" t="n"/>
      <c r="H1892" s="17">
        <f>IF(OR(F1892="",G1892=""),"",F1892*G1892)</f>
        <v/>
      </c>
      <c r="I1892" s="15" t="n"/>
    </row>
    <row r="1893">
      <c r="A1893" s="15" t="n"/>
      <c r="D1893" s="16" t="n"/>
      <c r="E1893">
        <f>IF(D1893="","",IFERROR(INDEX(Productos!$C$2:$C$501,MATCH(D1893,Productos!$A$2:$A$501,0)),"Código no existe"))</f>
        <v/>
      </c>
      <c r="G1893" s="17" t="n"/>
      <c r="H1893" s="17">
        <f>IF(OR(F1893="",G1893=""),"",F1893*G1893)</f>
        <v/>
      </c>
      <c r="I1893" s="15" t="n"/>
    </row>
    <row r="1894">
      <c r="A1894" s="15" t="n"/>
      <c r="D1894" s="16" t="n"/>
      <c r="E1894">
        <f>IF(D1894="","",IFERROR(INDEX(Productos!$C$2:$C$501,MATCH(D1894,Productos!$A$2:$A$501,0)),"Código no existe"))</f>
        <v/>
      </c>
      <c r="G1894" s="17" t="n"/>
      <c r="H1894" s="17">
        <f>IF(OR(F1894="",G1894=""),"",F1894*G1894)</f>
        <v/>
      </c>
      <c r="I1894" s="15" t="n"/>
    </row>
    <row r="1895">
      <c r="A1895" s="15" t="n"/>
      <c r="D1895" s="16" t="n"/>
      <c r="E1895">
        <f>IF(D1895="","",IFERROR(INDEX(Productos!$C$2:$C$501,MATCH(D1895,Productos!$A$2:$A$501,0)),"Código no existe"))</f>
        <v/>
      </c>
      <c r="G1895" s="17" t="n"/>
      <c r="H1895" s="17">
        <f>IF(OR(F1895="",G1895=""),"",F1895*G1895)</f>
        <v/>
      </c>
      <c r="I1895" s="15" t="n"/>
    </row>
    <row r="1896">
      <c r="A1896" s="15" t="n"/>
      <c r="D1896" s="16" t="n"/>
      <c r="E1896">
        <f>IF(D1896="","",IFERROR(INDEX(Productos!$C$2:$C$501,MATCH(D1896,Productos!$A$2:$A$501,0)),"Código no existe"))</f>
        <v/>
      </c>
      <c r="G1896" s="17" t="n"/>
      <c r="H1896" s="17">
        <f>IF(OR(F1896="",G1896=""),"",F1896*G1896)</f>
        <v/>
      </c>
      <c r="I1896" s="15" t="n"/>
    </row>
    <row r="1897">
      <c r="A1897" s="15" t="n"/>
      <c r="D1897" s="16" t="n"/>
      <c r="E1897">
        <f>IF(D1897="","",IFERROR(INDEX(Productos!$C$2:$C$501,MATCH(D1897,Productos!$A$2:$A$501,0)),"Código no existe"))</f>
        <v/>
      </c>
      <c r="G1897" s="17" t="n"/>
      <c r="H1897" s="17">
        <f>IF(OR(F1897="",G1897=""),"",F1897*G1897)</f>
        <v/>
      </c>
      <c r="I1897" s="15" t="n"/>
    </row>
    <row r="1898">
      <c r="A1898" s="15" t="n"/>
      <c r="D1898" s="16" t="n"/>
      <c r="E1898">
        <f>IF(D1898="","",IFERROR(INDEX(Productos!$C$2:$C$501,MATCH(D1898,Productos!$A$2:$A$501,0)),"Código no existe"))</f>
        <v/>
      </c>
      <c r="G1898" s="17" t="n"/>
      <c r="H1898" s="17">
        <f>IF(OR(F1898="",G1898=""),"",F1898*G1898)</f>
        <v/>
      </c>
      <c r="I1898" s="15" t="n"/>
    </row>
    <row r="1899">
      <c r="A1899" s="15" t="n"/>
      <c r="D1899" s="16" t="n"/>
      <c r="E1899">
        <f>IF(D1899="","",IFERROR(INDEX(Productos!$C$2:$C$501,MATCH(D1899,Productos!$A$2:$A$501,0)),"Código no existe"))</f>
        <v/>
      </c>
      <c r="G1899" s="17" t="n"/>
      <c r="H1899" s="17">
        <f>IF(OR(F1899="",G1899=""),"",F1899*G1899)</f>
        <v/>
      </c>
      <c r="I1899" s="15" t="n"/>
    </row>
    <row r="1900">
      <c r="A1900" s="15" t="n"/>
      <c r="D1900" s="16" t="n"/>
      <c r="E1900">
        <f>IF(D1900="","",IFERROR(INDEX(Productos!$C$2:$C$501,MATCH(D1900,Productos!$A$2:$A$501,0)),"Código no existe"))</f>
        <v/>
      </c>
      <c r="G1900" s="17" t="n"/>
      <c r="H1900" s="17">
        <f>IF(OR(F1900="",G1900=""),"",F1900*G1900)</f>
        <v/>
      </c>
      <c r="I1900" s="15" t="n"/>
    </row>
    <row r="1901">
      <c r="A1901" s="15" t="n"/>
      <c r="D1901" s="16" t="n"/>
      <c r="E1901">
        <f>IF(D1901="","",IFERROR(INDEX(Productos!$C$2:$C$501,MATCH(D1901,Productos!$A$2:$A$501,0)),"Código no existe"))</f>
        <v/>
      </c>
      <c r="G1901" s="17" t="n"/>
      <c r="H1901" s="17">
        <f>IF(OR(F1901="",G1901=""),"",F1901*G1901)</f>
        <v/>
      </c>
      <c r="I1901" s="15" t="n"/>
    </row>
    <row r="1902">
      <c r="A1902" s="15" t="n"/>
      <c r="D1902" s="16" t="n"/>
      <c r="E1902">
        <f>IF(D1902="","",IFERROR(INDEX(Productos!$C$2:$C$501,MATCH(D1902,Productos!$A$2:$A$501,0)),"Código no existe"))</f>
        <v/>
      </c>
      <c r="G1902" s="17" t="n"/>
      <c r="H1902" s="17">
        <f>IF(OR(F1902="",G1902=""),"",F1902*G1902)</f>
        <v/>
      </c>
      <c r="I1902" s="15" t="n"/>
    </row>
    <row r="1903">
      <c r="A1903" s="15" t="n"/>
      <c r="D1903" s="16" t="n"/>
      <c r="E1903">
        <f>IF(D1903="","",IFERROR(INDEX(Productos!$C$2:$C$501,MATCH(D1903,Productos!$A$2:$A$501,0)),"Código no existe"))</f>
        <v/>
      </c>
      <c r="G1903" s="17" t="n"/>
      <c r="H1903" s="17">
        <f>IF(OR(F1903="",G1903=""),"",F1903*G1903)</f>
        <v/>
      </c>
      <c r="I1903" s="15" t="n"/>
    </row>
    <row r="1904">
      <c r="A1904" s="15" t="n"/>
      <c r="D1904" s="16" t="n"/>
      <c r="E1904">
        <f>IF(D1904="","",IFERROR(INDEX(Productos!$C$2:$C$501,MATCH(D1904,Productos!$A$2:$A$501,0)),"Código no existe"))</f>
        <v/>
      </c>
      <c r="G1904" s="17" t="n"/>
      <c r="H1904" s="17">
        <f>IF(OR(F1904="",G1904=""),"",F1904*G1904)</f>
        <v/>
      </c>
      <c r="I1904" s="15" t="n"/>
    </row>
    <row r="1905">
      <c r="A1905" s="15" t="n"/>
      <c r="D1905" s="16" t="n"/>
      <c r="E1905">
        <f>IF(D1905="","",IFERROR(INDEX(Productos!$C$2:$C$501,MATCH(D1905,Productos!$A$2:$A$501,0)),"Código no existe"))</f>
        <v/>
      </c>
      <c r="G1905" s="17" t="n"/>
      <c r="H1905" s="17">
        <f>IF(OR(F1905="",G1905=""),"",F1905*G1905)</f>
        <v/>
      </c>
      <c r="I1905" s="15" t="n"/>
    </row>
    <row r="1906">
      <c r="A1906" s="15" t="n"/>
      <c r="D1906" s="16" t="n"/>
      <c r="E1906">
        <f>IF(D1906="","",IFERROR(INDEX(Productos!$C$2:$C$501,MATCH(D1906,Productos!$A$2:$A$501,0)),"Código no existe"))</f>
        <v/>
      </c>
      <c r="G1906" s="17" t="n"/>
      <c r="H1906" s="17">
        <f>IF(OR(F1906="",G1906=""),"",F1906*G1906)</f>
        <v/>
      </c>
      <c r="I1906" s="15" t="n"/>
    </row>
    <row r="1907">
      <c r="A1907" s="15" t="n"/>
      <c r="D1907" s="16" t="n"/>
      <c r="E1907">
        <f>IF(D1907="","",IFERROR(INDEX(Productos!$C$2:$C$501,MATCH(D1907,Productos!$A$2:$A$501,0)),"Código no existe"))</f>
        <v/>
      </c>
      <c r="G1907" s="17" t="n"/>
      <c r="H1907" s="17">
        <f>IF(OR(F1907="",G1907=""),"",F1907*G1907)</f>
        <v/>
      </c>
      <c r="I1907" s="15" t="n"/>
    </row>
    <row r="1908">
      <c r="A1908" s="15" t="n"/>
      <c r="D1908" s="16" t="n"/>
      <c r="E1908">
        <f>IF(D1908="","",IFERROR(INDEX(Productos!$C$2:$C$501,MATCH(D1908,Productos!$A$2:$A$501,0)),"Código no existe"))</f>
        <v/>
      </c>
      <c r="G1908" s="17" t="n"/>
      <c r="H1908" s="17">
        <f>IF(OR(F1908="",G1908=""),"",F1908*G1908)</f>
        <v/>
      </c>
      <c r="I1908" s="15" t="n"/>
    </row>
    <row r="1909">
      <c r="A1909" s="15" t="n"/>
      <c r="D1909" s="16" t="n"/>
      <c r="E1909">
        <f>IF(D1909="","",IFERROR(INDEX(Productos!$C$2:$C$501,MATCH(D1909,Productos!$A$2:$A$501,0)),"Código no existe"))</f>
        <v/>
      </c>
      <c r="G1909" s="17" t="n"/>
      <c r="H1909" s="17">
        <f>IF(OR(F1909="",G1909=""),"",F1909*G1909)</f>
        <v/>
      </c>
      <c r="I1909" s="15" t="n"/>
    </row>
    <row r="1910">
      <c r="A1910" s="15" t="n"/>
      <c r="D1910" s="16" t="n"/>
      <c r="E1910">
        <f>IF(D1910="","",IFERROR(INDEX(Productos!$C$2:$C$501,MATCH(D1910,Productos!$A$2:$A$501,0)),"Código no existe"))</f>
        <v/>
      </c>
      <c r="G1910" s="17" t="n"/>
      <c r="H1910" s="17">
        <f>IF(OR(F1910="",G1910=""),"",F1910*G1910)</f>
        <v/>
      </c>
      <c r="I1910" s="15" t="n"/>
    </row>
    <row r="1911">
      <c r="A1911" s="15" t="n"/>
      <c r="D1911" s="16" t="n"/>
      <c r="E1911">
        <f>IF(D1911="","",IFERROR(INDEX(Productos!$C$2:$C$501,MATCH(D1911,Productos!$A$2:$A$501,0)),"Código no existe"))</f>
        <v/>
      </c>
      <c r="G1911" s="17" t="n"/>
      <c r="H1911" s="17">
        <f>IF(OR(F1911="",G1911=""),"",F1911*G1911)</f>
        <v/>
      </c>
      <c r="I1911" s="15" t="n"/>
    </row>
    <row r="1912">
      <c r="A1912" s="15" t="n"/>
      <c r="D1912" s="16" t="n"/>
      <c r="E1912">
        <f>IF(D1912="","",IFERROR(INDEX(Productos!$C$2:$C$501,MATCH(D1912,Productos!$A$2:$A$501,0)),"Código no existe"))</f>
        <v/>
      </c>
      <c r="G1912" s="17" t="n"/>
      <c r="H1912" s="17">
        <f>IF(OR(F1912="",G1912=""),"",F1912*G1912)</f>
        <v/>
      </c>
      <c r="I1912" s="15" t="n"/>
    </row>
    <row r="1913">
      <c r="A1913" s="15" t="n"/>
      <c r="D1913" s="16" t="n"/>
      <c r="E1913">
        <f>IF(D1913="","",IFERROR(INDEX(Productos!$C$2:$C$501,MATCH(D1913,Productos!$A$2:$A$501,0)),"Código no existe"))</f>
        <v/>
      </c>
      <c r="G1913" s="17" t="n"/>
      <c r="H1913" s="17">
        <f>IF(OR(F1913="",G1913=""),"",F1913*G1913)</f>
        <v/>
      </c>
      <c r="I1913" s="15" t="n"/>
    </row>
    <row r="1914">
      <c r="A1914" s="15" t="n"/>
      <c r="D1914" s="16" t="n"/>
      <c r="E1914">
        <f>IF(D1914="","",IFERROR(INDEX(Productos!$C$2:$C$501,MATCH(D1914,Productos!$A$2:$A$501,0)),"Código no existe"))</f>
        <v/>
      </c>
      <c r="G1914" s="17" t="n"/>
      <c r="H1914" s="17">
        <f>IF(OR(F1914="",G1914=""),"",F1914*G1914)</f>
        <v/>
      </c>
      <c r="I1914" s="15" t="n"/>
    </row>
    <row r="1915">
      <c r="A1915" s="15" t="n"/>
      <c r="D1915" s="16" t="n"/>
      <c r="E1915">
        <f>IF(D1915="","",IFERROR(INDEX(Productos!$C$2:$C$501,MATCH(D1915,Productos!$A$2:$A$501,0)),"Código no existe"))</f>
        <v/>
      </c>
      <c r="G1915" s="17" t="n"/>
      <c r="H1915" s="17">
        <f>IF(OR(F1915="",G1915=""),"",F1915*G1915)</f>
        <v/>
      </c>
      <c r="I1915" s="15" t="n"/>
    </row>
    <row r="1916">
      <c r="A1916" s="15" t="n"/>
      <c r="D1916" s="16" t="n"/>
      <c r="E1916">
        <f>IF(D1916="","",IFERROR(INDEX(Productos!$C$2:$C$501,MATCH(D1916,Productos!$A$2:$A$501,0)),"Código no existe"))</f>
        <v/>
      </c>
      <c r="G1916" s="17" t="n"/>
      <c r="H1916" s="17">
        <f>IF(OR(F1916="",G1916=""),"",F1916*G1916)</f>
        <v/>
      </c>
      <c r="I1916" s="15" t="n"/>
    </row>
    <row r="1917">
      <c r="A1917" s="15" t="n"/>
      <c r="D1917" s="16" t="n"/>
      <c r="E1917">
        <f>IF(D1917="","",IFERROR(INDEX(Productos!$C$2:$C$501,MATCH(D1917,Productos!$A$2:$A$501,0)),"Código no existe"))</f>
        <v/>
      </c>
      <c r="G1917" s="17" t="n"/>
      <c r="H1917" s="17">
        <f>IF(OR(F1917="",G1917=""),"",F1917*G1917)</f>
        <v/>
      </c>
      <c r="I1917" s="15" t="n"/>
    </row>
    <row r="1918">
      <c r="A1918" s="15" t="n"/>
      <c r="D1918" s="16" t="n"/>
      <c r="E1918">
        <f>IF(D1918="","",IFERROR(INDEX(Productos!$C$2:$C$501,MATCH(D1918,Productos!$A$2:$A$501,0)),"Código no existe"))</f>
        <v/>
      </c>
      <c r="G1918" s="17" t="n"/>
      <c r="H1918" s="17">
        <f>IF(OR(F1918="",G1918=""),"",F1918*G1918)</f>
        <v/>
      </c>
      <c r="I1918" s="15" t="n"/>
    </row>
    <row r="1919">
      <c r="A1919" s="15" t="n"/>
      <c r="D1919" s="16" t="n"/>
      <c r="E1919">
        <f>IF(D1919="","",IFERROR(INDEX(Productos!$C$2:$C$501,MATCH(D1919,Productos!$A$2:$A$501,0)),"Código no existe"))</f>
        <v/>
      </c>
      <c r="G1919" s="17" t="n"/>
      <c r="H1919" s="17">
        <f>IF(OR(F1919="",G1919=""),"",F1919*G1919)</f>
        <v/>
      </c>
      <c r="I1919" s="15" t="n"/>
    </row>
    <row r="1920">
      <c r="A1920" s="15" t="n"/>
      <c r="D1920" s="16" t="n"/>
      <c r="E1920">
        <f>IF(D1920="","",IFERROR(INDEX(Productos!$C$2:$C$501,MATCH(D1920,Productos!$A$2:$A$501,0)),"Código no existe"))</f>
        <v/>
      </c>
      <c r="G1920" s="17" t="n"/>
      <c r="H1920" s="17">
        <f>IF(OR(F1920="",G1920=""),"",F1920*G1920)</f>
        <v/>
      </c>
      <c r="I1920" s="15" t="n"/>
    </row>
    <row r="1921">
      <c r="A1921" s="15" t="n"/>
      <c r="D1921" s="16" t="n"/>
      <c r="E1921">
        <f>IF(D1921="","",IFERROR(INDEX(Productos!$C$2:$C$501,MATCH(D1921,Productos!$A$2:$A$501,0)),"Código no existe"))</f>
        <v/>
      </c>
      <c r="G1921" s="17" t="n"/>
      <c r="H1921" s="17">
        <f>IF(OR(F1921="",G1921=""),"",F1921*G1921)</f>
        <v/>
      </c>
      <c r="I1921" s="15" t="n"/>
    </row>
    <row r="1922">
      <c r="A1922" s="15" t="n"/>
      <c r="D1922" s="16" t="n"/>
      <c r="E1922">
        <f>IF(D1922="","",IFERROR(INDEX(Productos!$C$2:$C$501,MATCH(D1922,Productos!$A$2:$A$501,0)),"Código no existe"))</f>
        <v/>
      </c>
      <c r="G1922" s="17" t="n"/>
      <c r="H1922" s="17">
        <f>IF(OR(F1922="",G1922=""),"",F1922*G1922)</f>
        <v/>
      </c>
      <c r="I1922" s="15" t="n"/>
    </row>
    <row r="1923">
      <c r="A1923" s="15" t="n"/>
      <c r="D1923" s="16" t="n"/>
      <c r="E1923">
        <f>IF(D1923="","",IFERROR(INDEX(Productos!$C$2:$C$501,MATCH(D1923,Productos!$A$2:$A$501,0)),"Código no existe"))</f>
        <v/>
      </c>
      <c r="G1923" s="17" t="n"/>
      <c r="H1923" s="17">
        <f>IF(OR(F1923="",G1923=""),"",F1923*G1923)</f>
        <v/>
      </c>
      <c r="I1923" s="15" t="n"/>
    </row>
    <row r="1924">
      <c r="A1924" s="15" t="n"/>
      <c r="D1924" s="16" t="n"/>
      <c r="E1924">
        <f>IF(D1924="","",IFERROR(INDEX(Productos!$C$2:$C$501,MATCH(D1924,Productos!$A$2:$A$501,0)),"Código no existe"))</f>
        <v/>
      </c>
      <c r="G1924" s="17" t="n"/>
      <c r="H1924" s="17">
        <f>IF(OR(F1924="",G1924=""),"",F1924*G1924)</f>
        <v/>
      </c>
      <c r="I1924" s="15" t="n"/>
    </row>
    <row r="1925">
      <c r="A1925" s="15" t="n"/>
      <c r="D1925" s="16" t="n"/>
      <c r="E1925">
        <f>IF(D1925="","",IFERROR(INDEX(Productos!$C$2:$C$501,MATCH(D1925,Productos!$A$2:$A$501,0)),"Código no existe"))</f>
        <v/>
      </c>
      <c r="G1925" s="17" t="n"/>
      <c r="H1925" s="17">
        <f>IF(OR(F1925="",G1925=""),"",F1925*G1925)</f>
        <v/>
      </c>
      <c r="I1925" s="15" t="n"/>
    </row>
    <row r="1926">
      <c r="A1926" s="15" t="n"/>
      <c r="D1926" s="16" t="n"/>
      <c r="E1926">
        <f>IF(D1926="","",IFERROR(INDEX(Productos!$C$2:$C$501,MATCH(D1926,Productos!$A$2:$A$501,0)),"Código no existe"))</f>
        <v/>
      </c>
      <c r="G1926" s="17" t="n"/>
      <c r="H1926" s="17">
        <f>IF(OR(F1926="",G1926=""),"",F1926*G1926)</f>
        <v/>
      </c>
      <c r="I1926" s="15" t="n"/>
    </row>
    <row r="1927">
      <c r="A1927" s="15" t="n"/>
      <c r="D1927" s="16" t="n"/>
      <c r="E1927">
        <f>IF(D1927="","",IFERROR(INDEX(Productos!$C$2:$C$501,MATCH(D1927,Productos!$A$2:$A$501,0)),"Código no existe"))</f>
        <v/>
      </c>
      <c r="G1927" s="17" t="n"/>
      <c r="H1927" s="17">
        <f>IF(OR(F1927="",G1927=""),"",F1927*G1927)</f>
        <v/>
      </c>
      <c r="I1927" s="15" t="n"/>
    </row>
    <row r="1928">
      <c r="A1928" s="15" t="n"/>
      <c r="D1928" s="16" t="n"/>
      <c r="E1928">
        <f>IF(D1928="","",IFERROR(INDEX(Productos!$C$2:$C$501,MATCH(D1928,Productos!$A$2:$A$501,0)),"Código no existe"))</f>
        <v/>
      </c>
      <c r="G1928" s="17" t="n"/>
      <c r="H1928" s="17">
        <f>IF(OR(F1928="",G1928=""),"",F1928*G1928)</f>
        <v/>
      </c>
      <c r="I1928" s="15" t="n"/>
    </row>
    <row r="1929">
      <c r="A1929" s="15" t="n"/>
      <c r="D1929" s="16" t="n"/>
      <c r="E1929">
        <f>IF(D1929="","",IFERROR(INDEX(Productos!$C$2:$C$501,MATCH(D1929,Productos!$A$2:$A$501,0)),"Código no existe"))</f>
        <v/>
      </c>
      <c r="G1929" s="17" t="n"/>
      <c r="H1929" s="17">
        <f>IF(OR(F1929="",G1929=""),"",F1929*G1929)</f>
        <v/>
      </c>
      <c r="I1929" s="15" t="n"/>
    </row>
    <row r="1930">
      <c r="A1930" s="15" t="n"/>
      <c r="D1930" s="16" t="n"/>
      <c r="E1930">
        <f>IF(D1930="","",IFERROR(INDEX(Productos!$C$2:$C$501,MATCH(D1930,Productos!$A$2:$A$501,0)),"Código no existe"))</f>
        <v/>
      </c>
      <c r="G1930" s="17" t="n"/>
      <c r="H1930" s="17">
        <f>IF(OR(F1930="",G1930=""),"",F1930*G1930)</f>
        <v/>
      </c>
      <c r="I1930" s="15" t="n"/>
    </row>
    <row r="1931">
      <c r="A1931" s="15" t="n"/>
      <c r="D1931" s="16" t="n"/>
      <c r="E1931">
        <f>IF(D1931="","",IFERROR(INDEX(Productos!$C$2:$C$501,MATCH(D1931,Productos!$A$2:$A$501,0)),"Código no existe"))</f>
        <v/>
      </c>
      <c r="G1931" s="17" t="n"/>
      <c r="H1931" s="17">
        <f>IF(OR(F1931="",G1931=""),"",F1931*G1931)</f>
        <v/>
      </c>
      <c r="I1931" s="15" t="n"/>
    </row>
    <row r="1932">
      <c r="A1932" s="15" t="n"/>
      <c r="D1932" s="16" t="n"/>
      <c r="E1932">
        <f>IF(D1932="","",IFERROR(INDEX(Productos!$C$2:$C$501,MATCH(D1932,Productos!$A$2:$A$501,0)),"Código no existe"))</f>
        <v/>
      </c>
      <c r="G1932" s="17" t="n"/>
      <c r="H1932" s="17">
        <f>IF(OR(F1932="",G1932=""),"",F1932*G1932)</f>
        <v/>
      </c>
      <c r="I1932" s="15" t="n"/>
    </row>
    <row r="1933">
      <c r="A1933" s="15" t="n"/>
      <c r="D1933" s="16" t="n"/>
      <c r="E1933">
        <f>IF(D1933="","",IFERROR(INDEX(Productos!$C$2:$C$501,MATCH(D1933,Productos!$A$2:$A$501,0)),"Código no existe"))</f>
        <v/>
      </c>
      <c r="G1933" s="17" t="n"/>
      <c r="H1933" s="17">
        <f>IF(OR(F1933="",G1933=""),"",F1933*G1933)</f>
        <v/>
      </c>
      <c r="I1933" s="15" t="n"/>
    </row>
    <row r="1934">
      <c r="A1934" s="15" t="n"/>
      <c r="D1934" s="16" t="n"/>
      <c r="E1934">
        <f>IF(D1934="","",IFERROR(INDEX(Productos!$C$2:$C$501,MATCH(D1934,Productos!$A$2:$A$501,0)),"Código no existe"))</f>
        <v/>
      </c>
      <c r="G1934" s="17" t="n"/>
      <c r="H1934" s="17">
        <f>IF(OR(F1934="",G1934=""),"",F1934*G1934)</f>
        <v/>
      </c>
      <c r="I1934" s="15" t="n"/>
    </row>
    <row r="1935">
      <c r="A1935" s="15" t="n"/>
      <c r="D1935" s="16" t="n"/>
      <c r="E1935">
        <f>IF(D1935="","",IFERROR(INDEX(Productos!$C$2:$C$501,MATCH(D1935,Productos!$A$2:$A$501,0)),"Código no existe"))</f>
        <v/>
      </c>
      <c r="G1935" s="17" t="n"/>
      <c r="H1935" s="17">
        <f>IF(OR(F1935="",G1935=""),"",F1935*G1935)</f>
        <v/>
      </c>
      <c r="I1935" s="15" t="n"/>
    </row>
    <row r="1936">
      <c r="A1936" s="15" t="n"/>
      <c r="D1936" s="16" t="n"/>
      <c r="E1936">
        <f>IF(D1936="","",IFERROR(INDEX(Productos!$C$2:$C$501,MATCH(D1936,Productos!$A$2:$A$501,0)),"Código no existe"))</f>
        <v/>
      </c>
      <c r="G1936" s="17" t="n"/>
      <c r="H1936" s="17">
        <f>IF(OR(F1936="",G1936=""),"",F1936*G1936)</f>
        <v/>
      </c>
      <c r="I1936" s="15" t="n"/>
    </row>
    <row r="1937">
      <c r="A1937" s="15" t="n"/>
      <c r="D1937" s="16" t="n"/>
      <c r="E1937">
        <f>IF(D1937="","",IFERROR(INDEX(Productos!$C$2:$C$501,MATCH(D1937,Productos!$A$2:$A$501,0)),"Código no existe"))</f>
        <v/>
      </c>
      <c r="G1937" s="17" t="n"/>
      <c r="H1937" s="17">
        <f>IF(OR(F1937="",G1937=""),"",F1937*G1937)</f>
        <v/>
      </c>
      <c r="I1937" s="15" t="n"/>
    </row>
    <row r="1938">
      <c r="A1938" s="15" t="n"/>
      <c r="D1938" s="16" t="n"/>
      <c r="E1938">
        <f>IF(D1938="","",IFERROR(INDEX(Productos!$C$2:$C$501,MATCH(D1938,Productos!$A$2:$A$501,0)),"Código no existe"))</f>
        <v/>
      </c>
      <c r="G1938" s="17" t="n"/>
      <c r="H1938" s="17">
        <f>IF(OR(F1938="",G1938=""),"",F1938*G1938)</f>
        <v/>
      </c>
      <c r="I1938" s="15" t="n"/>
    </row>
    <row r="1939">
      <c r="A1939" s="15" t="n"/>
      <c r="D1939" s="16" t="n"/>
      <c r="E1939">
        <f>IF(D1939="","",IFERROR(INDEX(Productos!$C$2:$C$501,MATCH(D1939,Productos!$A$2:$A$501,0)),"Código no existe"))</f>
        <v/>
      </c>
      <c r="G1939" s="17" t="n"/>
      <c r="H1939" s="17">
        <f>IF(OR(F1939="",G1939=""),"",F1939*G1939)</f>
        <v/>
      </c>
      <c r="I1939" s="15" t="n"/>
    </row>
    <row r="1940">
      <c r="A1940" s="15" t="n"/>
      <c r="D1940" s="16" t="n"/>
      <c r="E1940">
        <f>IF(D1940="","",IFERROR(INDEX(Productos!$C$2:$C$501,MATCH(D1940,Productos!$A$2:$A$501,0)),"Código no existe"))</f>
        <v/>
      </c>
      <c r="G1940" s="17" t="n"/>
      <c r="H1940" s="17">
        <f>IF(OR(F1940="",G1940=""),"",F1940*G1940)</f>
        <v/>
      </c>
      <c r="I1940" s="15" t="n"/>
    </row>
    <row r="1941">
      <c r="A1941" s="15" t="n"/>
      <c r="D1941" s="16" t="n"/>
      <c r="E1941">
        <f>IF(D1941="","",IFERROR(INDEX(Productos!$C$2:$C$501,MATCH(D1941,Productos!$A$2:$A$501,0)),"Código no existe"))</f>
        <v/>
      </c>
      <c r="G1941" s="17" t="n"/>
      <c r="H1941" s="17">
        <f>IF(OR(F1941="",G1941=""),"",F1941*G1941)</f>
        <v/>
      </c>
      <c r="I1941" s="15" t="n"/>
    </row>
    <row r="1942">
      <c r="A1942" s="15" t="n"/>
      <c r="D1942" s="16" t="n"/>
      <c r="E1942">
        <f>IF(D1942="","",IFERROR(INDEX(Productos!$C$2:$C$501,MATCH(D1942,Productos!$A$2:$A$501,0)),"Código no existe"))</f>
        <v/>
      </c>
      <c r="G1942" s="17" t="n"/>
      <c r="H1942" s="17">
        <f>IF(OR(F1942="",G1942=""),"",F1942*G1942)</f>
        <v/>
      </c>
      <c r="I1942" s="15" t="n"/>
    </row>
    <row r="1943">
      <c r="A1943" s="15" t="n"/>
      <c r="D1943" s="16" t="n"/>
      <c r="E1943">
        <f>IF(D1943="","",IFERROR(INDEX(Productos!$C$2:$C$501,MATCH(D1943,Productos!$A$2:$A$501,0)),"Código no existe"))</f>
        <v/>
      </c>
      <c r="G1943" s="17" t="n"/>
      <c r="H1943" s="17">
        <f>IF(OR(F1943="",G1943=""),"",F1943*G1943)</f>
        <v/>
      </c>
      <c r="I1943" s="15" t="n"/>
    </row>
    <row r="1944">
      <c r="A1944" s="15" t="n"/>
      <c r="D1944" s="16" t="n"/>
      <c r="E1944">
        <f>IF(D1944="","",IFERROR(INDEX(Productos!$C$2:$C$501,MATCH(D1944,Productos!$A$2:$A$501,0)),"Código no existe"))</f>
        <v/>
      </c>
      <c r="G1944" s="17" t="n"/>
      <c r="H1944" s="17">
        <f>IF(OR(F1944="",G1944=""),"",F1944*G1944)</f>
        <v/>
      </c>
      <c r="I1944" s="15" t="n"/>
    </row>
    <row r="1945">
      <c r="A1945" s="15" t="n"/>
      <c r="D1945" s="16" t="n"/>
      <c r="E1945">
        <f>IF(D1945="","",IFERROR(INDEX(Productos!$C$2:$C$501,MATCH(D1945,Productos!$A$2:$A$501,0)),"Código no existe"))</f>
        <v/>
      </c>
      <c r="G1945" s="17" t="n"/>
      <c r="H1945" s="17">
        <f>IF(OR(F1945="",G1945=""),"",F1945*G1945)</f>
        <v/>
      </c>
      <c r="I1945" s="15" t="n"/>
    </row>
    <row r="1946">
      <c r="A1946" s="15" t="n"/>
      <c r="D1946" s="16" t="n"/>
      <c r="E1946">
        <f>IF(D1946="","",IFERROR(INDEX(Productos!$C$2:$C$501,MATCH(D1946,Productos!$A$2:$A$501,0)),"Código no existe"))</f>
        <v/>
      </c>
      <c r="G1946" s="17" t="n"/>
      <c r="H1946" s="17">
        <f>IF(OR(F1946="",G1946=""),"",F1946*G1946)</f>
        <v/>
      </c>
      <c r="I1946" s="15" t="n"/>
    </row>
    <row r="1947">
      <c r="A1947" s="15" t="n"/>
      <c r="D1947" s="16" t="n"/>
      <c r="E1947">
        <f>IF(D1947="","",IFERROR(INDEX(Productos!$C$2:$C$501,MATCH(D1947,Productos!$A$2:$A$501,0)),"Código no existe"))</f>
        <v/>
      </c>
      <c r="G1947" s="17" t="n"/>
      <c r="H1947" s="17">
        <f>IF(OR(F1947="",G1947=""),"",F1947*G1947)</f>
        <v/>
      </c>
      <c r="I1947" s="15" t="n"/>
    </row>
    <row r="1948">
      <c r="A1948" s="15" t="n"/>
      <c r="D1948" s="16" t="n"/>
      <c r="E1948">
        <f>IF(D1948="","",IFERROR(INDEX(Productos!$C$2:$C$501,MATCH(D1948,Productos!$A$2:$A$501,0)),"Código no existe"))</f>
        <v/>
      </c>
      <c r="G1948" s="17" t="n"/>
      <c r="H1948" s="17">
        <f>IF(OR(F1948="",G1948=""),"",F1948*G1948)</f>
        <v/>
      </c>
      <c r="I1948" s="15" t="n"/>
    </row>
    <row r="1949">
      <c r="A1949" s="15" t="n"/>
      <c r="D1949" s="16" t="n"/>
      <c r="E1949">
        <f>IF(D1949="","",IFERROR(INDEX(Productos!$C$2:$C$501,MATCH(D1949,Productos!$A$2:$A$501,0)),"Código no existe"))</f>
        <v/>
      </c>
      <c r="G1949" s="17" t="n"/>
      <c r="H1949" s="17">
        <f>IF(OR(F1949="",G1949=""),"",F1949*G1949)</f>
        <v/>
      </c>
      <c r="I1949" s="15" t="n"/>
    </row>
    <row r="1950">
      <c r="A1950" s="15" t="n"/>
      <c r="D1950" s="16" t="n"/>
      <c r="E1950">
        <f>IF(D1950="","",IFERROR(INDEX(Productos!$C$2:$C$501,MATCH(D1950,Productos!$A$2:$A$501,0)),"Código no existe"))</f>
        <v/>
      </c>
      <c r="G1950" s="17" t="n"/>
      <c r="H1950" s="17">
        <f>IF(OR(F1950="",G1950=""),"",F1950*G1950)</f>
        <v/>
      </c>
      <c r="I1950" s="15" t="n"/>
    </row>
    <row r="1951">
      <c r="A1951" s="15" t="n"/>
      <c r="D1951" s="16" t="n"/>
      <c r="E1951">
        <f>IF(D1951="","",IFERROR(INDEX(Productos!$C$2:$C$501,MATCH(D1951,Productos!$A$2:$A$501,0)),"Código no existe"))</f>
        <v/>
      </c>
      <c r="G1951" s="17" t="n"/>
      <c r="H1951" s="17">
        <f>IF(OR(F1951="",G1951=""),"",F1951*G1951)</f>
        <v/>
      </c>
      <c r="I1951" s="15" t="n"/>
    </row>
    <row r="1952">
      <c r="A1952" s="15" t="n"/>
      <c r="D1952" s="16" t="n"/>
      <c r="E1952">
        <f>IF(D1952="","",IFERROR(INDEX(Productos!$C$2:$C$501,MATCH(D1952,Productos!$A$2:$A$501,0)),"Código no existe"))</f>
        <v/>
      </c>
      <c r="G1952" s="17" t="n"/>
      <c r="H1952" s="17">
        <f>IF(OR(F1952="",G1952=""),"",F1952*G1952)</f>
        <v/>
      </c>
      <c r="I1952" s="15" t="n"/>
    </row>
    <row r="1953">
      <c r="A1953" s="15" t="n"/>
      <c r="D1953" s="16" t="n"/>
      <c r="E1953">
        <f>IF(D1953="","",IFERROR(INDEX(Productos!$C$2:$C$501,MATCH(D1953,Productos!$A$2:$A$501,0)),"Código no existe"))</f>
        <v/>
      </c>
      <c r="G1953" s="17" t="n"/>
      <c r="H1953" s="17">
        <f>IF(OR(F1953="",G1953=""),"",F1953*G1953)</f>
        <v/>
      </c>
      <c r="I1953" s="15" t="n"/>
    </row>
    <row r="1954">
      <c r="A1954" s="15" t="n"/>
      <c r="D1954" s="16" t="n"/>
      <c r="E1954">
        <f>IF(D1954="","",IFERROR(INDEX(Productos!$C$2:$C$501,MATCH(D1954,Productos!$A$2:$A$501,0)),"Código no existe"))</f>
        <v/>
      </c>
      <c r="G1954" s="17" t="n"/>
      <c r="H1954" s="17">
        <f>IF(OR(F1954="",G1954=""),"",F1954*G1954)</f>
        <v/>
      </c>
      <c r="I1954" s="15" t="n"/>
    </row>
    <row r="1955">
      <c r="A1955" s="15" t="n"/>
      <c r="D1955" s="16" t="n"/>
      <c r="E1955">
        <f>IF(D1955="","",IFERROR(INDEX(Productos!$C$2:$C$501,MATCH(D1955,Productos!$A$2:$A$501,0)),"Código no existe"))</f>
        <v/>
      </c>
      <c r="G1955" s="17" t="n"/>
      <c r="H1955" s="17">
        <f>IF(OR(F1955="",G1955=""),"",F1955*G1955)</f>
        <v/>
      </c>
      <c r="I1955" s="15" t="n"/>
    </row>
    <row r="1956">
      <c r="A1956" s="15" t="n"/>
      <c r="D1956" s="16" t="n"/>
      <c r="E1956">
        <f>IF(D1956="","",IFERROR(INDEX(Productos!$C$2:$C$501,MATCH(D1956,Productos!$A$2:$A$501,0)),"Código no existe"))</f>
        <v/>
      </c>
      <c r="G1956" s="17" t="n"/>
      <c r="H1956" s="17">
        <f>IF(OR(F1956="",G1956=""),"",F1956*G1956)</f>
        <v/>
      </c>
      <c r="I1956" s="15" t="n"/>
    </row>
    <row r="1957">
      <c r="A1957" s="15" t="n"/>
      <c r="D1957" s="16" t="n"/>
      <c r="E1957">
        <f>IF(D1957="","",IFERROR(INDEX(Productos!$C$2:$C$501,MATCH(D1957,Productos!$A$2:$A$501,0)),"Código no existe"))</f>
        <v/>
      </c>
      <c r="G1957" s="17" t="n"/>
      <c r="H1957" s="17">
        <f>IF(OR(F1957="",G1957=""),"",F1957*G1957)</f>
        <v/>
      </c>
      <c r="I1957" s="15" t="n"/>
    </row>
    <row r="1958">
      <c r="A1958" s="15" t="n"/>
      <c r="D1958" s="16" t="n"/>
      <c r="E1958">
        <f>IF(D1958="","",IFERROR(INDEX(Productos!$C$2:$C$501,MATCH(D1958,Productos!$A$2:$A$501,0)),"Código no existe"))</f>
        <v/>
      </c>
      <c r="G1958" s="17" t="n"/>
      <c r="H1958" s="17">
        <f>IF(OR(F1958="",G1958=""),"",F1958*G1958)</f>
        <v/>
      </c>
      <c r="I1958" s="15" t="n"/>
    </row>
    <row r="1959">
      <c r="A1959" s="15" t="n"/>
      <c r="D1959" s="16" t="n"/>
      <c r="E1959">
        <f>IF(D1959="","",IFERROR(INDEX(Productos!$C$2:$C$501,MATCH(D1959,Productos!$A$2:$A$501,0)),"Código no existe"))</f>
        <v/>
      </c>
      <c r="G1959" s="17" t="n"/>
      <c r="H1959" s="17">
        <f>IF(OR(F1959="",G1959=""),"",F1959*G1959)</f>
        <v/>
      </c>
      <c r="I1959" s="15" t="n"/>
    </row>
    <row r="1960">
      <c r="A1960" s="15" t="n"/>
      <c r="D1960" s="16" t="n"/>
      <c r="E1960">
        <f>IF(D1960="","",IFERROR(INDEX(Productos!$C$2:$C$501,MATCH(D1960,Productos!$A$2:$A$501,0)),"Código no existe"))</f>
        <v/>
      </c>
      <c r="G1960" s="17" t="n"/>
      <c r="H1960" s="17">
        <f>IF(OR(F1960="",G1960=""),"",F1960*G1960)</f>
        <v/>
      </c>
      <c r="I1960" s="15" t="n"/>
    </row>
    <row r="1961">
      <c r="A1961" s="15" t="n"/>
      <c r="D1961" s="16" t="n"/>
      <c r="E1961">
        <f>IF(D1961="","",IFERROR(INDEX(Productos!$C$2:$C$501,MATCH(D1961,Productos!$A$2:$A$501,0)),"Código no existe"))</f>
        <v/>
      </c>
      <c r="G1961" s="17" t="n"/>
      <c r="H1961" s="17">
        <f>IF(OR(F1961="",G1961=""),"",F1961*G1961)</f>
        <v/>
      </c>
      <c r="I1961" s="15" t="n"/>
    </row>
    <row r="1962">
      <c r="A1962" s="15" t="n"/>
      <c r="D1962" s="16" t="n"/>
      <c r="E1962">
        <f>IF(D1962="","",IFERROR(INDEX(Productos!$C$2:$C$501,MATCH(D1962,Productos!$A$2:$A$501,0)),"Código no existe"))</f>
        <v/>
      </c>
      <c r="G1962" s="17" t="n"/>
      <c r="H1962" s="17">
        <f>IF(OR(F1962="",G1962=""),"",F1962*G1962)</f>
        <v/>
      </c>
      <c r="I1962" s="15" t="n"/>
    </row>
    <row r="1963">
      <c r="A1963" s="15" t="n"/>
      <c r="D1963" s="16" t="n"/>
      <c r="E1963">
        <f>IF(D1963="","",IFERROR(INDEX(Productos!$C$2:$C$501,MATCH(D1963,Productos!$A$2:$A$501,0)),"Código no existe"))</f>
        <v/>
      </c>
      <c r="G1963" s="17" t="n"/>
      <c r="H1963" s="17">
        <f>IF(OR(F1963="",G1963=""),"",F1963*G1963)</f>
        <v/>
      </c>
      <c r="I1963" s="15" t="n"/>
    </row>
    <row r="1964">
      <c r="A1964" s="15" t="n"/>
      <c r="D1964" s="16" t="n"/>
      <c r="E1964">
        <f>IF(D1964="","",IFERROR(INDEX(Productos!$C$2:$C$501,MATCH(D1964,Productos!$A$2:$A$501,0)),"Código no existe"))</f>
        <v/>
      </c>
      <c r="G1964" s="17" t="n"/>
      <c r="H1964" s="17">
        <f>IF(OR(F1964="",G1964=""),"",F1964*G1964)</f>
        <v/>
      </c>
      <c r="I1964" s="15" t="n"/>
    </row>
    <row r="1965">
      <c r="A1965" s="15" t="n"/>
      <c r="D1965" s="16" t="n"/>
      <c r="E1965">
        <f>IF(D1965="","",IFERROR(INDEX(Productos!$C$2:$C$501,MATCH(D1965,Productos!$A$2:$A$501,0)),"Código no existe"))</f>
        <v/>
      </c>
      <c r="G1965" s="17" t="n"/>
      <c r="H1965" s="17">
        <f>IF(OR(F1965="",G1965=""),"",F1965*G1965)</f>
        <v/>
      </c>
      <c r="I1965" s="15" t="n"/>
    </row>
    <row r="1966">
      <c r="A1966" s="15" t="n"/>
      <c r="D1966" s="16" t="n"/>
      <c r="E1966">
        <f>IF(D1966="","",IFERROR(INDEX(Productos!$C$2:$C$501,MATCH(D1966,Productos!$A$2:$A$501,0)),"Código no existe"))</f>
        <v/>
      </c>
      <c r="G1966" s="17" t="n"/>
      <c r="H1966" s="17">
        <f>IF(OR(F1966="",G1966=""),"",F1966*G1966)</f>
        <v/>
      </c>
      <c r="I1966" s="15" t="n"/>
    </row>
    <row r="1967">
      <c r="A1967" s="15" t="n"/>
      <c r="D1967" s="16" t="n"/>
      <c r="E1967">
        <f>IF(D1967="","",IFERROR(INDEX(Productos!$C$2:$C$501,MATCH(D1967,Productos!$A$2:$A$501,0)),"Código no existe"))</f>
        <v/>
      </c>
      <c r="G1967" s="17" t="n"/>
      <c r="H1967" s="17">
        <f>IF(OR(F1967="",G1967=""),"",F1967*G1967)</f>
        <v/>
      </c>
      <c r="I1967" s="15" t="n"/>
    </row>
    <row r="1968">
      <c r="A1968" s="15" t="n"/>
      <c r="D1968" s="16" t="n"/>
      <c r="E1968">
        <f>IF(D1968="","",IFERROR(INDEX(Productos!$C$2:$C$501,MATCH(D1968,Productos!$A$2:$A$501,0)),"Código no existe"))</f>
        <v/>
      </c>
      <c r="G1968" s="17" t="n"/>
      <c r="H1968" s="17">
        <f>IF(OR(F1968="",G1968=""),"",F1968*G1968)</f>
        <v/>
      </c>
      <c r="I1968" s="15" t="n"/>
    </row>
    <row r="1969">
      <c r="A1969" s="15" t="n"/>
      <c r="D1969" s="16" t="n"/>
      <c r="E1969">
        <f>IF(D1969="","",IFERROR(INDEX(Productos!$C$2:$C$501,MATCH(D1969,Productos!$A$2:$A$501,0)),"Código no existe"))</f>
        <v/>
      </c>
      <c r="G1969" s="17" t="n"/>
      <c r="H1969" s="17">
        <f>IF(OR(F1969="",G1969=""),"",F1969*G1969)</f>
        <v/>
      </c>
      <c r="I1969" s="15" t="n"/>
    </row>
    <row r="1970">
      <c r="A1970" s="15" t="n"/>
      <c r="D1970" s="16" t="n"/>
      <c r="E1970">
        <f>IF(D1970="","",IFERROR(INDEX(Productos!$C$2:$C$501,MATCH(D1970,Productos!$A$2:$A$501,0)),"Código no existe"))</f>
        <v/>
      </c>
      <c r="G1970" s="17" t="n"/>
      <c r="H1970" s="17">
        <f>IF(OR(F1970="",G1970=""),"",F1970*G1970)</f>
        <v/>
      </c>
      <c r="I1970" s="15" t="n"/>
    </row>
    <row r="1971">
      <c r="A1971" s="15" t="n"/>
      <c r="D1971" s="16" t="n"/>
      <c r="E1971">
        <f>IF(D1971="","",IFERROR(INDEX(Productos!$C$2:$C$501,MATCH(D1971,Productos!$A$2:$A$501,0)),"Código no existe"))</f>
        <v/>
      </c>
      <c r="G1971" s="17" t="n"/>
      <c r="H1971" s="17">
        <f>IF(OR(F1971="",G1971=""),"",F1971*G1971)</f>
        <v/>
      </c>
      <c r="I1971" s="15" t="n"/>
    </row>
    <row r="1972">
      <c r="A1972" s="15" t="n"/>
      <c r="D1972" s="16" t="n"/>
      <c r="E1972">
        <f>IF(D1972="","",IFERROR(INDEX(Productos!$C$2:$C$501,MATCH(D1972,Productos!$A$2:$A$501,0)),"Código no existe"))</f>
        <v/>
      </c>
      <c r="G1972" s="17" t="n"/>
      <c r="H1972" s="17">
        <f>IF(OR(F1972="",G1972=""),"",F1972*G1972)</f>
        <v/>
      </c>
      <c r="I1972" s="15" t="n"/>
    </row>
    <row r="1973">
      <c r="A1973" s="15" t="n"/>
      <c r="D1973" s="16" t="n"/>
      <c r="E1973">
        <f>IF(D1973="","",IFERROR(INDEX(Productos!$C$2:$C$501,MATCH(D1973,Productos!$A$2:$A$501,0)),"Código no existe"))</f>
        <v/>
      </c>
      <c r="G1973" s="17" t="n"/>
      <c r="H1973" s="17">
        <f>IF(OR(F1973="",G1973=""),"",F1973*G1973)</f>
        <v/>
      </c>
      <c r="I1973" s="15" t="n"/>
    </row>
    <row r="1974">
      <c r="A1974" s="15" t="n"/>
      <c r="D1974" s="16" t="n"/>
      <c r="E1974">
        <f>IF(D1974="","",IFERROR(INDEX(Productos!$C$2:$C$501,MATCH(D1974,Productos!$A$2:$A$501,0)),"Código no existe"))</f>
        <v/>
      </c>
      <c r="G1974" s="17" t="n"/>
      <c r="H1974" s="17">
        <f>IF(OR(F1974="",G1974=""),"",F1974*G1974)</f>
        <v/>
      </c>
      <c r="I1974" s="15" t="n"/>
    </row>
    <row r="1975">
      <c r="A1975" s="15" t="n"/>
      <c r="D1975" s="16" t="n"/>
      <c r="E1975">
        <f>IF(D1975="","",IFERROR(INDEX(Productos!$C$2:$C$501,MATCH(D1975,Productos!$A$2:$A$501,0)),"Código no existe"))</f>
        <v/>
      </c>
      <c r="G1975" s="17" t="n"/>
      <c r="H1975" s="17">
        <f>IF(OR(F1975="",G1975=""),"",F1975*G1975)</f>
        <v/>
      </c>
      <c r="I1975" s="15" t="n"/>
    </row>
    <row r="1976">
      <c r="A1976" s="15" t="n"/>
      <c r="D1976" s="16" t="n"/>
      <c r="E1976">
        <f>IF(D1976="","",IFERROR(INDEX(Productos!$C$2:$C$501,MATCH(D1976,Productos!$A$2:$A$501,0)),"Código no existe"))</f>
        <v/>
      </c>
      <c r="G1976" s="17" t="n"/>
      <c r="H1976" s="17">
        <f>IF(OR(F1976="",G1976=""),"",F1976*G1976)</f>
        <v/>
      </c>
      <c r="I1976" s="15" t="n"/>
    </row>
    <row r="1977">
      <c r="A1977" s="15" t="n"/>
      <c r="D1977" s="16" t="n"/>
      <c r="E1977">
        <f>IF(D1977="","",IFERROR(INDEX(Productos!$C$2:$C$501,MATCH(D1977,Productos!$A$2:$A$501,0)),"Código no existe"))</f>
        <v/>
      </c>
      <c r="G1977" s="17" t="n"/>
      <c r="H1977" s="17">
        <f>IF(OR(F1977="",G1977=""),"",F1977*G1977)</f>
        <v/>
      </c>
      <c r="I1977" s="15" t="n"/>
    </row>
    <row r="1978">
      <c r="A1978" s="15" t="n"/>
      <c r="D1978" s="16" t="n"/>
      <c r="E1978">
        <f>IF(D1978="","",IFERROR(INDEX(Productos!$C$2:$C$501,MATCH(D1978,Productos!$A$2:$A$501,0)),"Código no existe"))</f>
        <v/>
      </c>
      <c r="G1978" s="17" t="n"/>
      <c r="H1978" s="17">
        <f>IF(OR(F1978="",G1978=""),"",F1978*G1978)</f>
        <v/>
      </c>
      <c r="I1978" s="15" t="n"/>
    </row>
    <row r="1979">
      <c r="A1979" s="15" t="n"/>
      <c r="D1979" s="16" t="n"/>
      <c r="E1979">
        <f>IF(D1979="","",IFERROR(INDEX(Productos!$C$2:$C$501,MATCH(D1979,Productos!$A$2:$A$501,0)),"Código no existe"))</f>
        <v/>
      </c>
      <c r="G1979" s="17" t="n"/>
      <c r="H1979" s="17">
        <f>IF(OR(F1979="",G1979=""),"",F1979*G1979)</f>
        <v/>
      </c>
      <c r="I1979" s="15" t="n"/>
    </row>
    <row r="1980">
      <c r="A1980" s="15" t="n"/>
      <c r="D1980" s="16" t="n"/>
      <c r="E1980">
        <f>IF(D1980="","",IFERROR(INDEX(Productos!$C$2:$C$501,MATCH(D1980,Productos!$A$2:$A$501,0)),"Código no existe"))</f>
        <v/>
      </c>
      <c r="G1980" s="17" t="n"/>
      <c r="H1980" s="17">
        <f>IF(OR(F1980="",G1980=""),"",F1980*G1980)</f>
        <v/>
      </c>
      <c r="I1980" s="15" t="n"/>
    </row>
    <row r="1981">
      <c r="A1981" s="15" t="n"/>
      <c r="D1981" s="16" t="n"/>
      <c r="E1981">
        <f>IF(D1981="","",IFERROR(INDEX(Productos!$C$2:$C$501,MATCH(D1981,Productos!$A$2:$A$501,0)),"Código no existe"))</f>
        <v/>
      </c>
      <c r="G1981" s="17" t="n"/>
      <c r="H1981" s="17">
        <f>IF(OR(F1981="",G1981=""),"",F1981*G1981)</f>
        <v/>
      </c>
      <c r="I1981" s="15" t="n"/>
    </row>
    <row r="1982">
      <c r="A1982" s="15" t="n"/>
      <c r="D1982" s="16" t="n"/>
      <c r="E1982">
        <f>IF(D1982="","",IFERROR(INDEX(Productos!$C$2:$C$501,MATCH(D1982,Productos!$A$2:$A$501,0)),"Código no existe"))</f>
        <v/>
      </c>
      <c r="G1982" s="17" t="n"/>
      <c r="H1982" s="17">
        <f>IF(OR(F1982="",G1982=""),"",F1982*G1982)</f>
        <v/>
      </c>
      <c r="I1982" s="15" t="n"/>
    </row>
    <row r="1983">
      <c r="A1983" s="15" t="n"/>
      <c r="D1983" s="16" t="n"/>
      <c r="E1983">
        <f>IF(D1983="","",IFERROR(INDEX(Productos!$C$2:$C$501,MATCH(D1983,Productos!$A$2:$A$501,0)),"Código no existe"))</f>
        <v/>
      </c>
      <c r="G1983" s="17" t="n"/>
      <c r="H1983" s="17">
        <f>IF(OR(F1983="",G1983=""),"",F1983*G1983)</f>
        <v/>
      </c>
      <c r="I1983" s="15" t="n"/>
    </row>
    <row r="1984">
      <c r="A1984" s="15" t="n"/>
      <c r="D1984" s="16" t="n"/>
      <c r="E1984">
        <f>IF(D1984="","",IFERROR(INDEX(Productos!$C$2:$C$501,MATCH(D1984,Productos!$A$2:$A$501,0)),"Código no existe"))</f>
        <v/>
      </c>
      <c r="G1984" s="17" t="n"/>
      <c r="H1984" s="17">
        <f>IF(OR(F1984="",G1984=""),"",F1984*G1984)</f>
        <v/>
      </c>
      <c r="I1984" s="15" t="n"/>
    </row>
    <row r="1985">
      <c r="A1985" s="15" t="n"/>
      <c r="D1985" s="16" t="n"/>
      <c r="E1985">
        <f>IF(D1985="","",IFERROR(INDEX(Productos!$C$2:$C$501,MATCH(D1985,Productos!$A$2:$A$501,0)),"Código no existe"))</f>
        <v/>
      </c>
      <c r="G1985" s="17" t="n"/>
      <c r="H1985" s="17">
        <f>IF(OR(F1985="",G1985=""),"",F1985*G1985)</f>
        <v/>
      </c>
      <c r="I1985" s="15" t="n"/>
    </row>
    <row r="1986">
      <c r="A1986" s="15" t="n"/>
      <c r="D1986" s="16" t="n"/>
      <c r="E1986">
        <f>IF(D1986="","",IFERROR(INDEX(Productos!$C$2:$C$501,MATCH(D1986,Productos!$A$2:$A$501,0)),"Código no existe"))</f>
        <v/>
      </c>
      <c r="G1986" s="17" t="n"/>
      <c r="H1986" s="17">
        <f>IF(OR(F1986="",G1986=""),"",F1986*G1986)</f>
        <v/>
      </c>
      <c r="I1986" s="15" t="n"/>
    </row>
    <row r="1987">
      <c r="A1987" s="15" t="n"/>
      <c r="D1987" s="16" t="n"/>
      <c r="E1987">
        <f>IF(D1987="","",IFERROR(INDEX(Productos!$C$2:$C$501,MATCH(D1987,Productos!$A$2:$A$501,0)),"Código no existe"))</f>
        <v/>
      </c>
      <c r="G1987" s="17" t="n"/>
      <c r="H1987" s="17">
        <f>IF(OR(F1987="",G1987=""),"",F1987*G1987)</f>
        <v/>
      </c>
      <c r="I1987" s="15" t="n"/>
    </row>
    <row r="1988">
      <c r="A1988" s="15" t="n"/>
      <c r="D1988" s="16" t="n"/>
      <c r="E1988">
        <f>IF(D1988="","",IFERROR(INDEX(Productos!$C$2:$C$501,MATCH(D1988,Productos!$A$2:$A$501,0)),"Código no existe"))</f>
        <v/>
      </c>
      <c r="G1988" s="17" t="n"/>
      <c r="H1988" s="17">
        <f>IF(OR(F1988="",G1988=""),"",F1988*G1988)</f>
        <v/>
      </c>
      <c r="I1988" s="15" t="n"/>
    </row>
    <row r="1989">
      <c r="A1989" s="15" t="n"/>
      <c r="D1989" s="16" t="n"/>
      <c r="E1989">
        <f>IF(D1989="","",IFERROR(INDEX(Productos!$C$2:$C$501,MATCH(D1989,Productos!$A$2:$A$501,0)),"Código no existe"))</f>
        <v/>
      </c>
      <c r="G1989" s="17" t="n"/>
      <c r="H1989" s="17">
        <f>IF(OR(F1989="",G1989=""),"",F1989*G1989)</f>
        <v/>
      </c>
      <c r="I1989" s="15" t="n"/>
    </row>
    <row r="1990">
      <c r="A1990" s="15" t="n"/>
      <c r="D1990" s="16" t="n"/>
      <c r="E1990">
        <f>IF(D1990="","",IFERROR(INDEX(Productos!$C$2:$C$501,MATCH(D1990,Productos!$A$2:$A$501,0)),"Código no existe"))</f>
        <v/>
      </c>
      <c r="G1990" s="17" t="n"/>
      <c r="H1990" s="17">
        <f>IF(OR(F1990="",G1990=""),"",F1990*G1990)</f>
        <v/>
      </c>
      <c r="I1990" s="15" t="n"/>
    </row>
    <row r="1991">
      <c r="A1991" s="15" t="n"/>
      <c r="D1991" s="16" t="n"/>
      <c r="E1991">
        <f>IF(D1991="","",IFERROR(INDEX(Productos!$C$2:$C$501,MATCH(D1991,Productos!$A$2:$A$501,0)),"Código no existe"))</f>
        <v/>
      </c>
      <c r="G1991" s="17" t="n"/>
      <c r="H1991" s="17">
        <f>IF(OR(F1991="",G1991=""),"",F1991*G1991)</f>
        <v/>
      </c>
      <c r="I1991" s="15" t="n"/>
    </row>
    <row r="1992">
      <c r="A1992" s="15" t="n"/>
      <c r="D1992" s="16" t="n"/>
      <c r="E1992">
        <f>IF(D1992="","",IFERROR(INDEX(Productos!$C$2:$C$501,MATCH(D1992,Productos!$A$2:$A$501,0)),"Código no existe"))</f>
        <v/>
      </c>
      <c r="G1992" s="17" t="n"/>
      <c r="H1992" s="17">
        <f>IF(OR(F1992="",G1992=""),"",F1992*G1992)</f>
        <v/>
      </c>
      <c r="I1992" s="15" t="n"/>
    </row>
    <row r="1993">
      <c r="A1993" s="15" t="n"/>
      <c r="D1993" s="16" t="n"/>
      <c r="E1993">
        <f>IF(D1993="","",IFERROR(INDEX(Productos!$C$2:$C$501,MATCH(D1993,Productos!$A$2:$A$501,0)),"Código no existe"))</f>
        <v/>
      </c>
      <c r="G1993" s="17" t="n"/>
      <c r="H1993" s="17">
        <f>IF(OR(F1993="",G1993=""),"",F1993*G1993)</f>
        <v/>
      </c>
      <c r="I1993" s="15" t="n"/>
    </row>
    <row r="1994">
      <c r="A1994" s="15" t="n"/>
      <c r="D1994" s="16" t="n"/>
      <c r="E1994">
        <f>IF(D1994="","",IFERROR(INDEX(Productos!$C$2:$C$501,MATCH(D1994,Productos!$A$2:$A$501,0)),"Código no existe"))</f>
        <v/>
      </c>
      <c r="G1994" s="17" t="n"/>
      <c r="H1994" s="17">
        <f>IF(OR(F1994="",G1994=""),"",F1994*G1994)</f>
        <v/>
      </c>
      <c r="I1994" s="15" t="n"/>
    </row>
    <row r="1995">
      <c r="A1995" s="15" t="n"/>
      <c r="D1995" s="16" t="n"/>
      <c r="E1995">
        <f>IF(D1995="","",IFERROR(INDEX(Productos!$C$2:$C$501,MATCH(D1995,Productos!$A$2:$A$501,0)),"Código no existe"))</f>
        <v/>
      </c>
      <c r="G1995" s="17" t="n"/>
      <c r="H1995" s="17">
        <f>IF(OR(F1995="",G1995=""),"",F1995*G1995)</f>
        <v/>
      </c>
      <c r="I1995" s="15" t="n"/>
    </row>
    <row r="1996">
      <c r="A1996" s="15" t="n"/>
      <c r="D1996" s="16" t="n"/>
      <c r="E1996">
        <f>IF(D1996="","",IFERROR(INDEX(Productos!$C$2:$C$501,MATCH(D1996,Productos!$A$2:$A$501,0)),"Código no existe"))</f>
        <v/>
      </c>
      <c r="G1996" s="17" t="n"/>
      <c r="H1996" s="17">
        <f>IF(OR(F1996="",G1996=""),"",F1996*G1996)</f>
        <v/>
      </c>
      <c r="I1996" s="15" t="n"/>
    </row>
    <row r="1997">
      <c r="A1997" s="15" t="n"/>
      <c r="D1997" s="16" t="n"/>
      <c r="E1997">
        <f>IF(D1997="","",IFERROR(INDEX(Productos!$C$2:$C$501,MATCH(D1997,Productos!$A$2:$A$501,0)),"Código no existe"))</f>
        <v/>
      </c>
      <c r="G1997" s="17" t="n"/>
      <c r="H1997" s="17">
        <f>IF(OR(F1997="",G1997=""),"",F1997*G1997)</f>
        <v/>
      </c>
      <c r="I1997" s="15" t="n"/>
    </row>
    <row r="1998">
      <c r="A1998" s="15" t="n"/>
      <c r="D1998" s="16" t="n"/>
      <c r="E1998">
        <f>IF(D1998="","",IFERROR(INDEX(Productos!$C$2:$C$501,MATCH(D1998,Productos!$A$2:$A$501,0)),"Código no existe"))</f>
        <v/>
      </c>
      <c r="G1998" s="17" t="n"/>
      <c r="H1998" s="17">
        <f>IF(OR(F1998="",G1998=""),"",F1998*G1998)</f>
        <v/>
      </c>
      <c r="I1998" s="15" t="n"/>
    </row>
    <row r="1999">
      <c r="A1999" s="15" t="n"/>
      <c r="D1999" s="16" t="n"/>
      <c r="E1999">
        <f>IF(D1999="","",IFERROR(INDEX(Productos!$C$2:$C$501,MATCH(D1999,Productos!$A$2:$A$501,0)),"Código no existe"))</f>
        <v/>
      </c>
      <c r="G1999" s="17" t="n"/>
      <c r="H1999" s="17">
        <f>IF(OR(F1999="",G1999=""),"",F1999*G1999)</f>
        <v/>
      </c>
      <c r="I1999" s="15" t="n"/>
    </row>
    <row r="2000">
      <c r="A2000" s="15" t="n"/>
      <c r="D2000" s="16" t="n"/>
      <c r="E2000">
        <f>IF(D2000="","",IFERROR(INDEX(Productos!$C$2:$C$501,MATCH(D2000,Productos!$A$2:$A$501,0)),"Código no existe"))</f>
        <v/>
      </c>
      <c r="G2000" s="17" t="n"/>
      <c r="H2000" s="17">
        <f>IF(OR(F2000="",G2000=""),"",F2000*G2000)</f>
        <v/>
      </c>
      <c r="I2000" s="15" t="n"/>
    </row>
    <row r="2001">
      <c r="A2001" s="15" t="n"/>
      <c r="D2001" s="16" t="n"/>
      <c r="E2001">
        <f>IF(D2001="","",IFERROR(INDEX(Productos!$C$2:$C$501,MATCH(D2001,Productos!$A$2:$A$501,0)),"Código no existe"))</f>
        <v/>
      </c>
      <c r="G2001" s="17" t="n"/>
      <c r="H2001" s="17">
        <f>IF(OR(F2001="",G2001=""),"",F2001*G2001)</f>
        <v/>
      </c>
      <c r="I2001" s="15" t="n"/>
    </row>
    <row r="2002">
      <c r="A2002" s="15" t="n"/>
      <c r="D2002" s="16" t="n"/>
      <c r="E2002">
        <f>IF(D2002="","",IFERROR(INDEX(Productos!$C$2:$C$501,MATCH(D2002,Productos!$A$2:$A$501,0)),"Código no existe"))</f>
        <v/>
      </c>
      <c r="G2002" s="17" t="n"/>
      <c r="H2002" s="17">
        <f>IF(OR(F2002="",G2002=""),"",F2002*G2002)</f>
        <v/>
      </c>
      <c r="I2002" s="15" t="n"/>
    </row>
    <row r="2003">
      <c r="A2003" s="15" t="n"/>
      <c r="D2003" s="16" t="n"/>
      <c r="E2003">
        <f>IF(D2003="","",IFERROR(INDEX(Productos!$C$2:$C$501,MATCH(D2003,Productos!$A$2:$A$501,0)),"Código no existe"))</f>
        <v/>
      </c>
      <c r="G2003" s="17" t="n"/>
      <c r="H2003" s="17">
        <f>IF(OR(F2003="",G2003=""),"",F2003*G2003)</f>
        <v/>
      </c>
      <c r="I2003" s="15" t="n"/>
    </row>
    <row r="2004">
      <c r="A2004" s="15" t="n"/>
      <c r="D2004" s="16" t="n"/>
      <c r="E2004">
        <f>IF(D2004="","",IFERROR(INDEX(Productos!$C$2:$C$501,MATCH(D2004,Productos!$A$2:$A$501,0)),"Código no existe"))</f>
        <v/>
      </c>
      <c r="G2004" s="17" t="n"/>
      <c r="H2004" s="17">
        <f>IF(OR(F2004="",G2004=""),"",F2004*G2004)</f>
        <v/>
      </c>
      <c r="I2004" s="15" t="n"/>
    </row>
    <row r="2005">
      <c r="A2005" s="15" t="n"/>
      <c r="D2005" s="16" t="n"/>
      <c r="E2005">
        <f>IF(D2005="","",IFERROR(INDEX(Productos!$C$2:$C$501,MATCH(D2005,Productos!$A$2:$A$501,0)),"Código no existe"))</f>
        <v/>
      </c>
      <c r="G2005" s="17" t="n"/>
      <c r="H2005" s="17">
        <f>IF(OR(F2005="",G2005=""),"",F2005*G2005)</f>
        <v/>
      </c>
      <c r="I2005" s="15" t="n"/>
    </row>
    <row r="2006">
      <c r="A2006" s="15" t="n"/>
      <c r="D2006" s="16" t="n"/>
      <c r="E2006">
        <f>IF(D2006="","",IFERROR(INDEX(Productos!$C$2:$C$501,MATCH(D2006,Productos!$A$2:$A$501,0)),"Código no existe"))</f>
        <v/>
      </c>
      <c r="G2006" s="17" t="n"/>
      <c r="H2006" s="17">
        <f>IF(OR(F2006="",G2006=""),"",F2006*G2006)</f>
        <v/>
      </c>
      <c r="I2006" s="15" t="n"/>
    </row>
    <row r="2007">
      <c r="A2007" s="15" t="n"/>
      <c r="D2007" s="16" t="n"/>
      <c r="E2007">
        <f>IF(D2007="","",IFERROR(INDEX(Productos!$C$2:$C$501,MATCH(D2007,Productos!$A$2:$A$501,0)),"Código no existe"))</f>
        <v/>
      </c>
      <c r="G2007" s="17" t="n"/>
      <c r="H2007" s="17">
        <f>IF(OR(F2007="",G2007=""),"",F2007*G2007)</f>
        <v/>
      </c>
      <c r="I2007" s="15" t="n"/>
    </row>
    <row r="2008">
      <c r="A2008" s="15" t="n"/>
      <c r="D2008" s="16" t="n"/>
      <c r="E2008">
        <f>IF(D2008="","",IFERROR(INDEX(Productos!$C$2:$C$501,MATCH(D2008,Productos!$A$2:$A$501,0)),"Código no existe"))</f>
        <v/>
      </c>
      <c r="G2008" s="17" t="n"/>
      <c r="H2008" s="17">
        <f>IF(OR(F2008="",G2008=""),"",F2008*G2008)</f>
        <v/>
      </c>
      <c r="I2008" s="15" t="n"/>
    </row>
    <row r="2009">
      <c r="A2009" s="15" t="n"/>
      <c r="D2009" s="16" t="n"/>
      <c r="E2009">
        <f>IF(D2009="","",IFERROR(INDEX(Productos!$C$2:$C$501,MATCH(D2009,Productos!$A$2:$A$501,0)),"Código no existe"))</f>
        <v/>
      </c>
      <c r="G2009" s="17" t="n"/>
      <c r="H2009" s="17">
        <f>IF(OR(F2009="",G2009=""),"",F2009*G2009)</f>
        <v/>
      </c>
      <c r="I2009" s="15" t="n"/>
    </row>
    <row r="2010">
      <c r="A2010" s="15" t="n"/>
      <c r="D2010" s="16" t="n"/>
      <c r="E2010">
        <f>IF(D2010="","",IFERROR(INDEX(Productos!$C$2:$C$501,MATCH(D2010,Productos!$A$2:$A$501,0)),"Código no existe"))</f>
        <v/>
      </c>
      <c r="G2010" s="17" t="n"/>
      <c r="H2010" s="17">
        <f>IF(OR(F2010="",G2010=""),"",F2010*G2010)</f>
        <v/>
      </c>
      <c r="I2010" s="15" t="n"/>
    </row>
    <row r="2011">
      <c r="A2011" s="15" t="n"/>
      <c r="D2011" s="16" t="n"/>
      <c r="E2011">
        <f>IF(D2011="","",IFERROR(INDEX(Productos!$C$2:$C$501,MATCH(D2011,Productos!$A$2:$A$501,0)),"Código no existe"))</f>
        <v/>
      </c>
      <c r="G2011" s="17" t="n"/>
      <c r="H2011" s="17">
        <f>IF(OR(F2011="",G2011=""),"",F2011*G2011)</f>
        <v/>
      </c>
      <c r="I2011" s="15" t="n"/>
    </row>
    <row r="2012">
      <c r="A2012" s="15" t="n"/>
      <c r="D2012" s="16" t="n"/>
      <c r="E2012">
        <f>IF(D2012="","",IFERROR(INDEX(Productos!$C$2:$C$501,MATCH(D2012,Productos!$A$2:$A$501,0)),"Código no existe"))</f>
        <v/>
      </c>
      <c r="G2012" s="17" t="n"/>
      <c r="H2012" s="17">
        <f>IF(OR(F2012="",G2012=""),"",F2012*G2012)</f>
        <v/>
      </c>
      <c r="I2012" s="15" t="n"/>
    </row>
    <row r="2013">
      <c r="A2013" s="15" t="n"/>
      <c r="D2013" s="16" t="n"/>
      <c r="E2013">
        <f>IF(D2013="","",IFERROR(INDEX(Productos!$C$2:$C$501,MATCH(D2013,Productos!$A$2:$A$501,0)),"Código no existe"))</f>
        <v/>
      </c>
      <c r="G2013" s="17" t="n"/>
      <c r="H2013" s="17">
        <f>IF(OR(F2013="",G2013=""),"",F2013*G2013)</f>
        <v/>
      </c>
      <c r="I2013" s="15" t="n"/>
    </row>
    <row r="2014">
      <c r="A2014" s="15" t="n"/>
      <c r="D2014" s="16" t="n"/>
      <c r="E2014">
        <f>IF(D2014="","",IFERROR(INDEX(Productos!$C$2:$C$501,MATCH(D2014,Productos!$A$2:$A$501,0)),"Código no existe"))</f>
        <v/>
      </c>
      <c r="G2014" s="17" t="n"/>
      <c r="H2014" s="17">
        <f>IF(OR(F2014="",G2014=""),"",F2014*G2014)</f>
        <v/>
      </c>
      <c r="I2014" s="15" t="n"/>
    </row>
    <row r="2015">
      <c r="A2015" s="15" t="n"/>
      <c r="D2015" s="16" t="n"/>
      <c r="E2015">
        <f>IF(D2015="","",IFERROR(INDEX(Productos!$C$2:$C$501,MATCH(D2015,Productos!$A$2:$A$501,0)),"Código no existe"))</f>
        <v/>
      </c>
      <c r="G2015" s="17" t="n"/>
      <c r="H2015" s="17">
        <f>IF(OR(F2015="",G2015=""),"",F2015*G2015)</f>
        <v/>
      </c>
      <c r="I2015" s="15" t="n"/>
    </row>
    <row r="2016">
      <c r="A2016" s="15" t="n"/>
      <c r="D2016" s="16" t="n"/>
      <c r="E2016">
        <f>IF(D2016="","",IFERROR(INDEX(Productos!$C$2:$C$501,MATCH(D2016,Productos!$A$2:$A$501,0)),"Código no existe"))</f>
        <v/>
      </c>
      <c r="G2016" s="17" t="n"/>
      <c r="H2016" s="17">
        <f>IF(OR(F2016="",G2016=""),"",F2016*G2016)</f>
        <v/>
      </c>
      <c r="I2016" s="15" t="n"/>
    </row>
    <row r="2017">
      <c r="A2017" s="15" t="n"/>
      <c r="D2017" s="16" t="n"/>
      <c r="E2017">
        <f>IF(D2017="","",IFERROR(INDEX(Productos!$C$2:$C$501,MATCH(D2017,Productos!$A$2:$A$501,0)),"Código no existe"))</f>
        <v/>
      </c>
      <c r="G2017" s="17" t="n"/>
      <c r="H2017" s="17">
        <f>IF(OR(F2017="",G2017=""),"",F2017*G2017)</f>
        <v/>
      </c>
      <c r="I2017" s="15" t="n"/>
    </row>
    <row r="2018">
      <c r="A2018" s="15" t="n"/>
      <c r="D2018" s="16" t="n"/>
      <c r="E2018">
        <f>IF(D2018="","",IFERROR(INDEX(Productos!$C$2:$C$501,MATCH(D2018,Productos!$A$2:$A$501,0)),"Código no existe"))</f>
        <v/>
      </c>
      <c r="G2018" s="17" t="n"/>
      <c r="H2018" s="17">
        <f>IF(OR(F2018="",G2018=""),"",F2018*G2018)</f>
        <v/>
      </c>
      <c r="I2018" s="15" t="n"/>
    </row>
    <row r="2019">
      <c r="A2019" s="15" t="n"/>
      <c r="D2019" s="16" t="n"/>
      <c r="E2019">
        <f>IF(D2019="","",IFERROR(INDEX(Productos!$C$2:$C$501,MATCH(D2019,Productos!$A$2:$A$501,0)),"Código no existe"))</f>
        <v/>
      </c>
      <c r="G2019" s="17" t="n"/>
      <c r="H2019" s="17">
        <f>IF(OR(F2019="",G2019=""),"",F2019*G2019)</f>
        <v/>
      </c>
      <c r="I2019" s="15" t="n"/>
    </row>
    <row r="2020">
      <c r="A2020" s="15" t="n"/>
      <c r="D2020" s="16" t="n"/>
      <c r="E2020">
        <f>IF(D2020="","",IFERROR(INDEX(Productos!$C$2:$C$501,MATCH(D2020,Productos!$A$2:$A$501,0)),"Código no existe"))</f>
        <v/>
      </c>
      <c r="G2020" s="17" t="n"/>
      <c r="H2020" s="17">
        <f>IF(OR(F2020="",G2020=""),"",F2020*G2020)</f>
        <v/>
      </c>
      <c r="I2020" s="15" t="n"/>
    </row>
    <row r="2021">
      <c r="A2021" s="15" t="n"/>
      <c r="D2021" s="16" t="n"/>
      <c r="E2021">
        <f>IF(D2021="","",IFERROR(INDEX(Productos!$C$2:$C$501,MATCH(D2021,Productos!$A$2:$A$501,0)),"Código no existe"))</f>
        <v/>
      </c>
      <c r="G2021" s="17" t="n"/>
      <c r="H2021" s="17">
        <f>IF(OR(F2021="",G2021=""),"",F2021*G2021)</f>
        <v/>
      </c>
      <c r="I2021" s="15" t="n"/>
    </row>
    <row r="2022">
      <c r="A2022" s="15" t="n"/>
      <c r="D2022" s="16" t="n"/>
      <c r="E2022">
        <f>IF(D2022="","",IFERROR(INDEX(Productos!$C$2:$C$501,MATCH(D2022,Productos!$A$2:$A$501,0)),"Código no existe"))</f>
        <v/>
      </c>
      <c r="G2022" s="17" t="n"/>
      <c r="H2022" s="17">
        <f>IF(OR(F2022="",G2022=""),"",F2022*G2022)</f>
        <v/>
      </c>
      <c r="I2022" s="15" t="n"/>
    </row>
    <row r="2023">
      <c r="A2023" s="15" t="n"/>
      <c r="D2023" s="16" t="n"/>
      <c r="E2023">
        <f>IF(D2023="","",IFERROR(INDEX(Productos!$C$2:$C$501,MATCH(D2023,Productos!$A$2:$A$501,0)),"Código no existe"))</f>
        <v/>
      </c>
      <c r="G2023" s="17" t="n"/>
      <c r="H2023" s="17">
        <f>IF(OR(F2023="",G2023=""),"",F2023*G2023)</f>
        <v/>
      </c>
      <c r="I2023" s="15" t="n"/>
    </row>
    <row r="2024">
      <c r="A2024" s="15" t="n"/>
      <c r="D2024" s="16" t="n"/>
      <c r="E2024">
        <f>IF(D2024="","",IFERROR(INDEX(Productos!$C$2:$C$501,MATCH(D2024,Productos!$A$2:$A$501,0)),"Código no existe"))</f>
        <v/>
      </c>
      <c r="G2024" s="17" t="n"/>
      <c r="H2024" s="17">
        <f>IF(OR(F2024="",G2024=""),"",F2024*G2024)</f>
        <v/>
      </c>
      <c r="I2024" s="15" t="n"/>
    </row>
    <row r="2025">
      <c r="A2025" s="15" t="n"/>
      <c r="D2025" s="16" t="n"/>
      <c r="E2025">
        <f>IF(D2025="","",IFERROR(INDEX(Productos!$C$2:$C$501,MATCH(D2025,Productos!$A$2:$A$501,0)),"Código no existe"))</f>
        <v/>
      </c>
      <c r="G2025" s="17" t="n"/>
      <c r="H2025" s="17">
        <f>IF(OR(F2025="",G2025=""),"",F2025*G2025)</f>
        <v/>
      </c>
      <c r="I2025" s="15" t="n"/>
    </row>
    <row r="2026">
      <c r="A2026" s="15" t="n"/>
      <c r="D2026" s="16" t="n"/>
      <c r="E2026">
        <f>IF(D2026="","",IFERROR(INDEX(Productos!$C$2:$C$501,MATCH(D2026,Productos!$A$2:$A$501,0)),"Código no existe"))</f>
        <v/>
      </c>
      <c r="G2026" s="17" t="n"/>
      <c r="H2026" s="17">
        <f>IF(OR(F2026="",G2026=""),"",F2026*G2026)</f>
        <v/>
      </c>
      <c r="I2026" s="15" t="n"/>
    </row>
    <row r="2027">
      <c r="A2027" s="15" t="n"/>
      <c r="D2027" s="16" t="n"/>
      <c r="E2027">
        <f>IF(D2027="","",IFERROR(INDEX(Productos!$C$2:$C$501,MATCH(D2027,Productos!$A$2:$A$501,0)),"Código no existe"))</f>
        <v/>
      </c>
      <c r="G2027" s="17" t="n"/>
      <c r="H2027" s="17">
        <f>IF(OR(F2027="",G2027=""),"",F2027*G2027)</f>
        <v/>
      </c>
      <c r="I2027" s="15" t="n"/>
    </row>
    <row r="2028">
      <c r="A2028" s="15" t="n"/>
      <c r="D2028" s="16" t="n"/>
      <c r="E2028">
        <f>IF(D2028="","",IFERROR(INDEX(Productos!$C$2:$C$501,MATCH(D2028,Productos!$A$2:$A$501,0)),"Código no existe"))</f>
        <v/>
      </c>
      <c r="G2028" s="17" t="n"/>
      <c r="H2028" s="17">
        <f>IF(OR(F2028="",G2028=""),"",F2028*G2028)</f>
        <v/>
      </c>
      <c r="I2028" s="15" t="n"/>
    </row>
    <row r="2029">
      <c r="A2029" s="15" t="n"/>
      <c r="D2029" s="16" t="n"/>
      <c r="E2029">
        <f>IF(D2029="","",IFERROR(INDEX(Productos!$C$2:$C$501,MATCH(D2029,Productos!$A$2:$A$501,0)),"Código no existe"))</f>
        <v/>
      </c>
      <c r="G2029" s="17" t="n"/>
      <c r="H2029" s="17">
        <f>IF(OR(F2029="",G2029=""),"",F2029*G2029)</f>
        <v/>
      </c>
      <c r="I2029" s="15" t="n"/>
    </row>
    <row r="2030">
      <c r="A2030" s="15" t="n"/>
      <c r="D2030" s="16" t="n"/>
      <c r="E2030">
        <f>IF(D2030="","",IFERROR(INDEX(Productos!$C$2:$C$501,MATCH(D2030,Productos!$A$2:$A$501,0)),"Código no existe"))</f>
        <v/>
      </c>
      <c r="G2030" s="17" t="n"/>
      <c r="H2030" s="17">
        <f>IF(OR(F2030="",G2030=""),"",F2030*G2030)</f>
        <v/>
      </c>
      <c r="I2030" s="15" t="n"/>
    </row>
    <row r="2031">
      <c r="A2031" s="15" t="n"/>
      <c r="D2031" s="16" t="n"/>
      <c r="E2031">
        <f>IF(D2031="","",IFERROR(INDEX(Productos!$C$2:$C$501,MATCH(D2031,Productos!$A$2:$A$501,0)),"Código no existe"))</f>
        <v/>
      </c>
      <c r="G2031" s="17" t="n"/>
      <c r="H2031" s="17">
        <f>IF(OR(F2031="",G2031=""),"",F2031*G2031)</f>
        <v/>
      </c>
      <c r="I2031" s="15" t="n"/>
    </row>
    <row r="2032">
      <c r="A2032" s="15" t="n"/>
      <c r="D2032" s="16" t="n"/>
      <c r="E2032">
        <f>IF(D2032="","",IFERROR(INDEX(Productos!$C$2:$C$501,MATCH(D2032,Productos!$A$2:$A$501,0)),"Código no existe"))</f>
        <v/>
      </c>
      <c r="G2032" s="17" t="n"/>
      <c r="H2032" s="17">
        <f>IF(OR(F2032="",G2032=""),"",F2032*G2032)</f>
        <v/>
      </c>
      <c r="I2032" s="15" t="n"/>
    </row>
    <row r="2033">
      <c r="A2033" s="15" t="n"/>
      <c r="D2033" s="16" t="n"/>
      <c r="E2033">
        <f>IF(D2033="","",IFERROR(INDEX(Productos!$C$2:$C$501,MATCH(D2033,Productos!$A$2:$A$501,0)),"Código no existe"))</f>
        <v/>
      </c>
      <c r="G2033" s="17" t="n"/>
      <c r="H2033" s="17">
        <f>IF(OR(F2033="",G2033=""),"",F2033*G2033)</f>
        <v/>
      </c>
      <c r="I2033" s="15" t="n"/>
    </row>
    <row r="2034">
      <c r="A2034" s="15" t="n"/>
      <c r="D2034" s="16" t="n"/>
      <c r="E2034">
        <f>IF(D2034="","",IFERROR(INDEX(Productos!$C$2:$C$501,MATCH(D2034,Productos!$A$2:$A$501,0)),"Código no existe"))</f>
        <v/>
      </c>
      <c r="G2034" s="17" t="n"/>
      <c r="H2034" s="17">
        <f>IF(OR(F2034="",G2034=""),"",F2034*G2034)</f>
        <v/>
      </c>
      <c r="I2034" s="15" t="n"/>
    </row>
    <row r="2035">
      <c r="A2035" s="15" t="n"/>
      <c r="D2035" s="16" t="n"/>
      <c r="E2035">
        <f>IF(D2035="","",IFERROR(INDEX(Productos!$C$2:$C$501,MATCH(D2035,Productos!$A$2:$A$501,0)),"Código no existe"))</f>
        <v/>
      </c>
      <c r="G2035" s="17" t="n"/>
      <c r="H2035" s="17">
        <f>IF(OR(F2035="",G2035=""),"",F2035*G2035)</f>
        <v/>
      </c>
      <c r="I2035" s="15" t="n"/>
    </row>
    <row r="2036">
      <c r="A2036" s="15" t="n"/>
      <c r="D2036" s="16" t="n"/>
      <c r="E2036">
        <f>IF(D2036="","",IFERROR(INDEX(Productos!$C$2:$C$501,MATCH(D2036,Productos!$A$2:$A$501,0)),"Código no existe"))</f>
        <v/>
      </c>
      <c r="G2036" s="17" t="n"/>
      <c r="H2036" s="17">
        <f>IF(OR(F2036="",G2036=""),"",F2036*G2036)</f>
        <v/>
      </c>
      <c r="I2036" s="15" t="n"/>
    </row>
    <row r="2037">
      <c r="A2037" s="15" t="n"/>
      <c r="D2037" s="16" t="n"/>
      <c r="E2037">
        <f>IF(D2037="","",IFERROR(INDEX(Productos!$C$2:$C$501,MATCH(D2037,Productos!$A$2:$A$501,0)),"Código no existe"))</f>
        <v/>
      </c>
      <c r="G2037" s="17" t="n"/>
      <c r="H2037" s="17">
        <f>IF(OR(F2037="",G2037=""),"",F2037*G2037)</f>
        <v/>
      </c>
      <c r="I2037" s="15" t="n"/>
    </row>
    <row r="2038">
      <c r="A2038" s="15" t="n"/>
      <c r="D2038" s="16" t="n"/>
      <c r="E2038">
        <f>IF(D2038="","",IFERROR(INDEX(Productos!$C$2:$C$501,MATCH(D2038,Productos!$A$2:$A$501,0)),"Código no existe"))</f>
        <v/>
      </c>
      <c r="G2038" s="17" t="n"/>
      <c r="H2038" s="17">
        <f>IF(OR(F2038="",G2038=""),"",F2038*G2038)</f>
        <v/>
      </c>
      <c r="I2038" s="15" t="n"/>
    </row>
    <row r="2039">
      <c r="A2039" s="15" t="n"/>
      <c r="D2039" s="16" t="n"/>
      <c r="E2039">
        <f>IF(D2039="","",IFERROR(INDEX(Productos!$C$2:$C$501,MATCH(D2039,Productos!$A$2:$A$501,0)),"Código no existe"))</f>
        <v/>
      </c>
      <c r="G2039" s="17" t="n"/>
      <c r="H2039" s="17">
        <f>IF(OR(F2039="",G2039=""),"",F2039*G2039)</f>
        <v/>
      </c>
      <c r="I2039" s="15" t="n"/>
    </row>
    <row r="2040">
      <c r="A2040" s="15" t="n"/>
      <c r="D2040" s="16" t="n"/>
      <c r="E2040">
        <f>IF(D2040="","",IFERROR(INDEX(Productos!$C$2:$C$501,MATCH(D2040,Productos!$A$2:$A$501,0)),"Código no existe"))</f>
        <v/>
      </c>
      <c r="G2040" s="17" t="n"/>
      <c r="H2040" s="17">
        <f>IF(OR(F2040="",G2040=""),"",F2040*G2040)</f>
        <v/>
      </c>
      <c r="I2040" s="15" t="n"/>
    </row>
    <row r="2041">
      <c r="A2041" s="15" t="n"/>
      <c r="D2041" s="16" t="n"/>
      <c r="E2041">
        <f>IF(D2041="","",IFERROR(INDEX(Productos!$C$2:$C$501,MATCH(D2041,Productos!$A$2:$A$501,0)),"Código no existe"))</f>
        <v/>
      </c>
      <c r="G2041" s="17" t="n"/>
      <c r="H2041" s="17">
        <f>IF(OR(F2041="",G2041=""),"",F2041*G2041)</f>
        <v/>
      </c>
      <c r="I2041" s="15" t="n"/>
    </row>
    <row r="2042">
      <c r="A2042" s="15" t="n"/>
      <c r="D2042" s="16" t="n"/>
      <c r="E2042">
        <f>IF(D2042="","",IFERROR(INDEX(Productos!$C$2:$C$501,MATCH(D2042,Productos!$A$2:$A$501,0)),"Código no existe"))</f>
        <v/>
      </c>
      <c r="G2042" s="17" t="n"/>
      <c r="H2042" s="17">
        <f>IF(OR(F2042="",G2042=""),"",F2042*G2042)</f>
        <v/>
      </c>
      <c r="I2042" s="15" t="n"/>
    </row>
    <row r="2043">
      <c r="A2043" s="15" t="n"/>
      <c r="D2043" s="16" t="n"/>
      <c r="E2043">
        <f>IF(D2043="","",IFERROR(INDEX(Productos!$C$2:$C$501,MATCH(D2043,Productos!$A$2:$A$501,0)),"Código no existe"))</f>
        <v/>
      </c>
      <c r="G2043" s="17" t="n"/>
      <c r="H2043" s="17">
        <f>IF(OR(F2043="",G2043=""),"",F2043*G2043)</f>
        <v/>
      </c>
      <c r="I2043" s="15" t="n"/>
    </row>
    <row r="2044">
      <c r="A2044" s="15" t="n"/>
      <c r="D2044" s="16" t="n"/>
      <c r="E2044">
        <f>IF(D2044="","",IFERROR(INDEX(Productos!$C$2:$C$501,MATCH(D2044,Productos!$A$2:$A$501,0)),"Código no existe"))</f>
        <v/>
      </c>
      <c r="G2044" s="17" t="n"/>
      <c r="H2044" s="17">
        <f>IF(OR(F2044="",G2044=""),"",F2044*G2044)</f>
        <v/>
      </c>
      <c r="I2044" s="15" t="n"/>
    </row>
    <row r="2045">
      <c r="A2045" s="15" t="n"/>
      <c r="D2045" s="16" t="n"/>
      <c r="E2045">
        <f>IF(D2045="","",IFERROR(INDEX(Productos!$C$2:$C$501,MATCH(D2045,Productos!$A$2:$A$501,0)),"Código no existe"))</f>
        <v/>
      </c>
      <c r="G2045" s="17" t="n"/>
      <c r="H2045" s="17">
        <f>IF(OR(F2045="",G2045=""),"",F2045*G2045)</f>
        <v/>
      </c>
      <c r="I2045" s="15" t="n"/>
    </row>
    <row r="2046">
      <c r="A2046" s="15" t="n"/>
      <c r="D2046" s="16" t="n"/>
      <c r="E2046">
        <f>IF(D2046="","",IFERROR(INDEX(Productos!$C$2:$C$501,MATCH(D2046,Productos!$A$2:$A$501,0)),"Código no existe"))</f>
        <v/>
      </c>
      <c r="G2046" s="17" t="n"/>
      <c r="H2046" s="17">
        <f>IF(OR(F2046="",G2046=""),"",F2046*G2046)</f>
        <v/>
      </c>
      <c r="I2046" s="15" t="n"/>
    </row>
    <row r="2047">
      <c r="A2047" s="15" t="n"/>
      <c r="D2047" s="16" t="n"/>
      <c r="E2047">
        <f>IF(D2047="","",IFERROR(INDEX(Productos!$C$2:$C$501,MATCH(D2047,Productos!$A$2:$A$501,0)),"Código no existe"))</f>
        <v/>
      </c>
      <c r="G2047" s="17" t="n"/>
      <c r="H2047" s="17">
        <f>IF(OR(F2047="",G2047=""),"",F2047*G2047)</f>
        <v/>
      </c>
      <c r="I2047" s="15" t="n"/>
    </row>
    <row r="2048">
      <c r="A2048" s="15" t="n"/>
      <c r="D2048" s="16" t="n"/>
      <c r="E2048">
        <f>IF(D2048="","",IFERROR(INDEX(Productos!$C$2:$C$501,MATCH(D2048,Productos!$A$2:$A$501,0)),"Código no existe"))</f>
        <v/>
      </c>
      <c r="G2048" s="17" t="n"/>
      <c r="H2048" s="17">
        <f>IF(OR(F2048="",G2048=""),"",F2048*G2048)</f>
        <v/>
      </c>
      <c r="I2048" s="15" t="n"/>
    </row>
    <row r="2049">
      <c r="A2049" s="15" t="n"/>
      <c r="D2049" s="16" t="n"/>
      <c r="E2049">
        <f>IF(D2049="","",IFERROR(INDEX(Productos!$C$2:$C$501,MATCH(D2049,Productos!$A$2:$A$501,0)),"Código no existe"))</f>
        <v/>
      </c>
      <c r="G2049" s="17" t="n"/>
      <c r="H2049" s="17">
        <f>IF(OR(F2049="",G2049=""),"",F2049*G2049)</f>
        <v/>
      </c>
      <c r="I2049" s="15" t="n"/>
    </row>
    <row r="2050">
      <c r="A2050" s="15" t="n"/>
      <c r="D2050" s="16" t="n"/>
      <c r="E2050">
        <f>IF(D2050="","",IFERROR(INDEX(Productos!$C$2:$C$501,MATCH(D2050,Productos!$A$2:$A$501,0)),"Código no existe"))</f>
        <v/>
      </c>
      <c r="G2050" s="17" t="n"/>
      <c r="H2050" s="17">
        <f>IF(OR(F2050="",G2050=""),"",F2050*G2050)</f>
        <v/>
      </c>
      <c r="I2050" s="15" t="n"/>
    </row>
    <row r="2051">
      <c r="A2051" s="15" t="n"/>
      <c r="D2051" s="16" t="n"/>
      <c r="E2051">
        <f>IF(D2051="","",IFERROR(INDEX(Productos!$C$2:$C$501,MATCH(D2051,Productos!$A$2:$A$501,0)),"Código no existe"))</f>
        <v/>
      </c>
      <c r="G2051" s="17" t="n"/>
      <c r="H2051" s="17">
        <f>IF(OR(F2051="",G2051=""),"",F2051*G2051)</f>
        <v/>
      </c>
      <c r="I2051" s="15" t="n"/>
    </row>
    <row r="2052">
      <c r="A2052" s="15" t="n"/>
      <c r="D2052" s="16" t="n"/>
      <c r="E2052">
        <f>IF(D2052="","",IFERROR(INDEX(Productos!$C$2:$C$501,MATCH(D2052,Productos!$A$2:$A$501,0)),"Código no existe"))</f>
        <v/>
      </c>
      <c r="G2052" s="17" t="n"/>
      <c r="H2052" s="17">
        <f>IF(OR(F2052="",G2052=""),"",F2052*G2052)</f>
        <v/>
      </c>
      <c r="I2052" s="15" t="n"/>
    </row>
    <row r="2053">
      <c r="A2053" s="15" t="n"/>
      <c r="D2053" s="16" t="n"/>
      <c r="E2053">
        <f>IF(D2053="","",IFERROR(INDEX(Productos!$C$2:$C$501,MATCH(D2053,Productos!$A$2:$A$501,0)),"Código no existe"))</f>
        <v/>
      </c>
      <c r="G2053" s="17" t="n"/>
      <c r="H2053" s="17">
        <f>IF(OR(F2053="",G2053=""),"",F2053*G2053)</f>
        <v/>
      </c>
      <c r="I2053" s="15" t="n"/>
    </row>
    <row r="2054">
      <c r="A2054" s="15" t="n"/>
      <c r="D2054" s="16" t="n"/>
      <c r="E2054">
        <f>IF(D2054="","",IFERROR(INDEX(Productos!$C$2:$C$501,MATCH(D2054,Productos!$A$2:$A$501,0)),"Código no existe"))</f>
        <v/>
      </c>
      <c r="G2054" s="17" t="n"/>
      <c r="H2054" s="17">
        <f>IF(OR(F2054="",G2054=""),"",F2054*G2054)</f>
        <v/>
      </c>
      <c r="I2054" s="15" t="n"/>
    </row>
    <row r="2055">
      <c r="A2055" s="15" t="n"/>
      <c r="D2055" s="16" t="n"/>
      <c r="E2055">
        <f>IF(D2055="","",IFERROR(INDEX(Productos!$C$2:$C$501,MATCH(D2055,Productos!$A$2:$A$501,0)),"Código no existe"))</f>
        <v/>
      </c>
      <c r="G2055" s="17" t="n"/>
      <c r="H2055" s="17">
        <f>IF(OR(F2055="",G2055=""),"",F2055*G2055)</f>
        <v/>
      </c>
      <c r="I2055" s="15" t="n"/>
    </row>
    <row r="2056">
      <c r="A2056" s="15" t="n"/>
      <c r="D2056" s="16" t="n"/>
      <c r="E2056">
        <f>IF(D2056="","",IFERROR(INDEX(Productos!$C$2:$C$501,MATCH(D2056,Productos!$A$2:$A$501,0)),"Código no existe"))</f>
        <v/>
      </c>
      <c r="G2056" s="17" t="n"/>
      <c r="H2056" s="17">
        <f>IF(OR(F2056="",G2056=""),"",F2056*G2056)</f>
        <v/>
      </c>
      <c r="I2056" s="15" t="n"/>
    </row>
    <row r="2057">
      <c r="A2057" s="15" t="n"/>
      <c r="D2057" s="16" t="n"/>
      <c r="E2057">
        <f>IF(D2057="","",IFERROR(INDEX(Productos!$C$2:$C$501,MATCH(D2057,Productos!$A$2:$A$501,0)),"Código no existe"))</f>
        <v/>
      </c>
      <c r="G2057" s="17" t="n"/>
      <c r="H2057" s="17">
        <f>IF(OR(F2057="",G2057=""),"",F2057*G2057)</f>
        <v/>
      </c>
      <c r="I2057" s="15" t="n"/>
    </row>
    <row r="2058">
      <c r="A2058" s="15" t="n"/>
      <c r="D2058" s="16" t="n"/>
      <c r="E2058">
        <f>IF(D2058="","",IFERROR(INDEX(Productos!$C$2:$C$501,MATCH(D2058,Productos!$A$2:$A$501,0)),"Código no existe"))</f>
        <v/>
      </c>
      <c r="G2058" s="17" t="n"/>
      <c r="H2058" s="17">
        <f>IF(OR(F2058="",G2058=""),"",F2058*G2058)</f>
        <v/>
      </c>
      <c r="I2058" s="15" t="n"/>
    </row>
    <row r="2059">
      <c r="A2059" s="15" t="n"/>
      <c r="D2059" s="16" t="n"/>
      <c r="E2059">
        <f>IF(D2059="","",IFERROR(INDEX(Productos!$C$2:$C$501,MATCH(D2059,Productos!$A$2:$A$501,0)),"Código no existe"))</f>
        <v/>
      </c>
      <c r="G2059" s="17" t="n"/>
      <c r="H2059" s="17">
        <f>IF(OR(F2059="",G2059=""),"",F2059*G2059)</f>
        <v/>
      </c>
      <c r="I2059" s="15" t="n"/>
    </row>
    <row r="2060">
      <c r="A2060" s="15" t="n"/>
      <c r="D2060" s="16" t="n"/>
      <c r="E2060">
        <f>IF(D2060="","",IFERROR(INDEX(Productos!$C$2:$C$501,MATCH(D2060,Productos!$A$2:$A$501,0)),"Código no existe"))</f>
        <v/>
      </c>
      <c r="G2060" s="17" t="n"/>
      <c r="H2060" s="17">
        <f>IF(OR(F2060="",G2060=""),"",F2060*G2060)</f>
        <v/>
      </c>
      <c r="I2060" s="15" t="n"/>
    </row>
    <row r="2061">
      <c r="A2061" s="15" t="n"/>
      <c r="D2061" s="16" t="n"/>
      <c r="E2061">
        <f>IF(D2061="","",IFERROR(INDEX(Productos!$C$2:$C$501,MATCH(D2061,Productos!$A$2:$A$501,0)),"Código no existe"))</f>
        <v/>
      </c>
      <c r="G2061" s="17" t="n"/>
      <c r="H2061" s="17">
        <f>IF(OR(F2061="",G2061=""),"",F2061*G2061)</f>
        <v/>
      </c>
      <c r="I2061" s="15" t="n"/>
    </row>
    <row r="2062">
      <c r="A2062" s="15" t="n"/>
      <c r="D2062" s="16" t="n"/>
      <c r="E2062">
        <f>IF(D2062="","",IFERROR(INDEX(Productos!$C$2:$C$501,MATCH(D2062,Productos!$A$2:$A$501,0)),"Código no existe"))</f>
        <v/>
      </c>
      <c r="G2062" s="17" t="n"/>
      <c r="H2062" s="17">
        <f>IF(OR(F2062="",G2062=""),"",F2062*G2062)</f>
        <v/>
      </c>
      <c r="I2062" s="15" t="n"/>
    </row>
    <row r="2063">
      <c r="A2063" s="15" t="n"/>
      <c r="D2063" s="16" t="n"/>
      <c r="E2063">
        <f>IF(D2063="","",IFERROR(INDEX(Productos!$C$2:$C$501,MATCH(D2063,Productos!$A$2:$A$501,0)),"Código no existe"))</f>
        <v/>
      </c>
      <c r="G2063" s="17" t="n"/>
      <c r="H2063" s="17">
        <f>IF(OR(F2063="",G2063=""),"",F2063*G2063)</f>
        <v/>
      </c>
      <c r="I2063" s="15" t="n"/>
    </row>
    <row r="2064">
      <c r="A2064" s="15" t="n"/>
      <c r="D2064" s="16" t="n"/>
      <c r="E2064">
        <f>IF(D2064="","",IFERROR(INDEX(Productos!$C$2:$C$501,MATCH(D2064,Productos!$A$2:$A$501,0)),"Código no existe"))</f>
        <v/>
      </c>
      <c r="G2064" s="17" t="n"/>
      <c r="H2064" s="17">
        <f>IF(OR(F2064="",G2064=""),"",F2064*G2064)</f>
        <v/>
      </c>
      <c r="I2064" s="15" t="n"/>
    </row>
    <row r="2065">
      <c r="A2065" s="15" t="n"/>
      <c r="D2065" s="16" t="n"/>
      <c r="E2065">
        <f>IF(D2065="","",IFERROR(INDEX(Productos!$C$2:$C$501,MATCH(D2065,Productos!$A$2:$A$501,0)),"Código no existe"))</f>
        <v/>
      </c>
      <c r="G2065" s="17" t="n"/>
      <c r="H2065" s="17">
        <f>IF(OR(F2065="",G2065=""),"",F2065*G2065)</f>
        <v/>
      </c>
      <c r="I2065" s="15" t="n"/>
    </row>
    <row r="2066">
      <c r="A2066" s="15" t="n"/>
      <c r="D2066" s="16" t="n"/>
      <c r="E2066">
        <f>IF(D2066="","",IFERROR(INDEX(Productos!$C$2:$C$501,MATCH(D2066,Productos!$A$2:$A$501,0)),"Código no existe"))</f>
        <v/>
      </c>
      <c r="G2066" s="17" t="n"/>
      <c r="H2066" s="17">
        <f>IF(OR(F2066="",G2066=""),"",F2066*G2066)</f>
        <v/>
      </c>
      <c r="I2066" s="15" t="n"/>
    </row>
    <row r="2067">
      <c r="A2067" s="15" t="n"/>
      <c r="D2067" s="16" t="n"/>
      <c r="E2067">
        <f>IF(D2067="","",IFERROR(INDEX(Productos!$C$2:$C$501,MATCH(D2067,Productos!$A$2:$A$501,0)),"Código no existe"))</f>
        <v/>
      </c>
      <c r="G2067" s="17" t="n"/>
      <c r="H2067" s="17">
        <f>IF(OR(F2067="",G2067=""),"",F2067*G2067)</f>
        <v/>
      </c>
      <c r="I2067" s="15" t="n"/>
    </row>
    <row r="2068">
      <c r="A2068" s="15" t="n"/>
      <c r="D2068" s="16" t="n"/>
      <c r="E2068">
        <f>IF(D2068="","",IFERROR(INDEX(Productos!$C$2:$C$501,MATCH(D2068,Productos!$A$2:$A$501,0)),"Código no existe"))</f>
        <v/>
      </c>
      <c r="G2068" s="17" t="n"/>
      <c r="H2068" s="17">
        <f>IF(OR(F2068="",G2068=""),"",F2068*G2068)</f>
        <v/>
      </c>
      <c r="I2068" s="15" t="n"/>
    </row>
    <row r="2069">
      <c r="A2069" s="15" t="n"/>
      <c r="D2069" s="16" t="n"/>
      <c r="E2069">
        <f>IF(D2069="","",IFERROR(INDEX(Productos!$C$2:$C$501,MATCH(D2069,Productos!$A$2:$A$501,0)),"Código no existe"))</f>
        <v/>
      </c>
      <c r="G2069" s="17" t="n"/>
      <c r="H2069" s="17">
        <f>IF(OR(F2069="",G2069=""),"",F2069*G2069)</f>
        <v/>
      </c>
      <c r="I2069" s="15" t="n"/>
    </row>
    <row r="2070">
      <c r="A2070" s="15" t="n"/>
      <c r="D2070" s="16" t="n"/>
      <c r="E2070">
        <f>IF(D2070="","",IFERROR(INDEX(Productos!$C$2:$C$501,MATCH(D2070,Productos!$A$2:$A$501,0)),"Código no existe"))</f>
        <v/>
      </c>
      <c r="G2070" s="17" t="n"/>
      <c r="H2070" s="17">
        <f>IF(OR(F2070="",G2070=""),"",F2070*G2070)</f>
        <v/>
      </c>
      <c r="I2070" s="15" t="n"/>
    </row>
    <row r="2071">
      <c r="A2071" s="15" t="n"/>
      <c r="D2071" s="16" t="n"/>
      <c r="E2071">
        <f>IF(D2071="","",IFERROR(INDEX(Productos!$C$2:$C$501,MATCH(D2071,Productos!$A$2:$A$501,0)),"Código no existe"))</f>
        <v/>
      </c>
      <c r="G2071" s="17" t="n"/>
      <c r="H2071" s="17">
        <f>IF(OR(F2071="",G2071=""),"",F2071*G2071)</f>
        <v/>
      </c>
      <c r="I2071" s="15" t="n"/>
    </row>
    <row r="2072">
      <c r="A2072" s="15" t="n"/>
      <c r="D2072" s="16" t="n"/>
      <c r="E2072">
        <f>IF(D2072="","",IFERROR(INDEX(Productos!$C$2:$C$501,MATCH(D2072,Productos!$A$2:$A$501,0)),"Código no existe"))</f>
        <v/>
      </c>
      <c r="G2072" s="17" t="n"/>
      <c r="H2072" s="17">
        <f>IF(OR(F2072="",G2072=""),"",F2072*G2072)</f>
        <v/>
      </c>
      <c r="I2072" s="15" t="n"/>
    </row>
    <row r="2073">
      <c r="A2073" s="15" t="n"/>
      <c r="D2073" s="16" t="n"/>
      <c r="E2073">
        <f>IF(D2073="","",IFERROR(INDEX(Productos!$C$2:$C$501,MATCH(D2073,Productos!$A$2:$A$501,0)),"Código no existe"))</f>
        <v/>
      </c>
      <c r="G2073" s="17" t="n"/>
      <c r="H2073" s="17">
        <f>IF(OR(F2073="",G2073=""),"",F2073*G2073)</f>
        <v/>
      </c>
      <c r="I2073" s="15" t="n"/>
    </row>
    <row r="2074">
      <c r="A2074" s="15" t="n"/>
      <c r="D2074" s="16" t="n"/>
      <c r="E2074">
        <f>IF(D2074="","",IFERROR(INDEX(Productos!$C$2:$C$501,MATCH(D2074,Productos!$A$2:$A$501,0)),"Código no existe"))</f>
        <v/>
      </c>
      <c r="G2074" s="17" t="n"/>
      <c r="H2074" s="17">
        <f>IF(OR(F2074="",G2074=""),"",F2074*G2074)</f>
        <v/>
      </c>
      <c r="I2074" s="15" t="n"/>
    </row>
    <row r="2075">
      <c r="A2075" s="15" t="n"/>
      <c r="D2075" s="16" t="n"/>
      <c r="E2075">
        <f>IF(D2075="","",IFERROR(INDEX(Productos!$C$2:$C$501,MATCH(D2075,Productos!$A$2:$A$501,0)),"Código no existe"))</f>
        <v/>
      </c>
      <c r="G2075" s="17" t="n"/>
      <c r="H2075" s="17">
        <f>IF(OR(F2075="",G2075=""),"",F2075*G2075)</f>
        <v/>
      </c>
      <c r="I2075" s="15" t="n"/>
    </row>
    <row r="2076">
      <c r="A2076" s="15" t="n"/>
      <c r="D2076" s="16" t="n"/>
      <c r="E2076">
        <f>IF(D2076="","",IFERROR(INDEX(Productos!$C$2:$C$501,MATCH(D2076,Productos!$A$2:$A$501,0)),"Código no existe"))</f>
        <v/>
      </c>
      <c r="G2076" s="17" t="n"/>
      <c r="H2076" s="17">
        <f>IF(OR(F2076="",G2076=""),"",F2076*G2076)</f>
        <v/>
      </c>
      <c r="I2076" s="15" t="n"/>
    </row>
    <row r="2077">
      <c r="A2077" s="15" t="n"/>
      <c r="D2077" s="16" t="n"/>
      <c r="E2077">
        <f>IF(D2077="","",IFERROR(INDEX(Productos!$C$2:$C$501,MATCH(D2077,Productos!$A$2:$A$501,0)),"Código no existe"))</f>
        <v/>
      </c>
      <c r="G2077" s="17" t="n"/>
      <c r="H2077" s="17">
        <f>IF(OR(F2077="",G2077=""),"",F2077*G2077)</f>
        <v/>
      </c>
      <c r="I2077" s="15" t="n"/>
    </row>
    <row r="2078">
      <c r="A2078" s="15" t="n"/>
      <c r="D2078" s="16" t="n"/>
      <c r="E2078">
        <f>IF(D2078="","",IFERROR(INDEX(Productos!$C$2:$C$501,MATCH(D2078,Productos!$A$2:$A$501,0)),"Código no existe"))</f>
        <v/>
      </c>
      <c r="G2078" s="17" t="n"/>
      <c r="H2078" s="17">
        <f>IF(OR(F2078="",G2078=""),"",F2078*G2078)</f>
        <v/>
      </c>
      <c r="I2078" s="15" t="n"/>
    </row>
    <row r="2079">
      <c r="A2079" s="15" t="n"/>
      <c r="D2079" s="16" t="n"/>
      <c r="E2079">
        <f>IF(D2079="","",IFERROR(INDEX(Productos!$C$2:$C$501,MATCH(D2079,Productos!$A$2:$A$501,0)),"Código no existe"))</f>
        <v/>
      </c>
      <c r="G2079" s="17" t="n"/>
      <c r="H2079" s="17">
        <f>IF(OR(F2079="",G2079=""),"",F2079*G2079)</f>
        <v/>
      </c>
      <c r="I2079" s="15" t="n"/>
    </row>
    <row r="2080">
      <c r="A2080" s="15" t="n"/>
      <c r="D2080" s="16" t="n"/>
      <c r="E2080">
        <f>IF(D2080="","",IFERROR(INDEX(Productos!$C$2:$C$501,MATCH(D2080,Productos!$A$2:$A$501,0)),"Código no existe"))</f>
        <v/>
      </c>
      <c r="G2080" s="17" t="n"/>
      <c r="H2080" s="17">
        <f>IF(OR(F2080="",G2080=""),"",F2080*G2080)</f>
        <v/>
      </c>
      <c r="I2080" s="15" t="n"/>
    </row>
    <row r="2081">
      <c r="A2081" s="15" t="n"/>
      <c r="D2081" s="16" t="n"/>
      <c r="E2081">
        <f>IF(D2081="","",IFERROR(INDEX(Productos!$C$2:$C$501,MATCH(D2081,Productos!$A$2:$A$501,0)),"Código no existe"))</f>
        <v/>
      </c>
      <c r="G2081" s="17" t="n"/>
      <c r="H2081" s="17">
        <f>IF(OR(F2081="",G2081=""),"",F2081*G2081)</f>
        <v/>
      </c>
      <c r="I2081" s="15" t="n"/>
    </row>
    <row r="2082">
      <c r="A2082" s="15" t="n"/>
      <c r="D2082" s="16" t="n"/>
      <c r="E2082">
        <f>IF(D2082="","",IFERROR(INDEX(Productos!$C$2:$C$501,MATCH(D2082,Productos!$A$2:$A$501,0)),"Código no existe"))</f>
        <v/>
      </c>
      <c r="G2082" s="17" t="n"/>
      <c r="H2082" s="17">
        <f>IF(OR(F2082="",G2082=""),"",F2082*G2082)</f>
        <v/>
      </c>
      <c r="I2082" s="15" t="n"/>
    </row>
    <row r="2083">
      <c r="A2083" s="15" t="n"/>
      <c r="D2083" s="16" t="n"/>
      <c r="E2083">
        <f>IF(D2083="","",IFERROR(INDEX(Productos!$C$2:$C$501,MATCH(D2083,Productos!$A$2:$A$501,0)),"Código no existe"))</f>
        <v/>
      </c>
      <c r="G2083" s="17" t="n"/>
      <c r="H2083" s="17">
        <f>IF(OR(F2083="",G2083=""),"",F2083*G2083)</f>
        <v/>
      </c>
      <c r="I2083" s="15" t="n"/>
    </row>
    <row r="2084">
      <c r="A2084" s="15" t="n"/>
      <c r="D2084" s="16" t="n"/>
      <c r="E2084">
        <f>IF(D2084="","",IFERROR(INDEX(Productos!$C$2:$C$501,MATCH(D2084,Productos!$A$2:$A$501,0)),"Código no existe"))</f>
        <v/>
      </c>
      <c r="G2084" s="17" t="n"/>
      <c r="H2084" s="17">
        <f>IF(OR(F2084="",G2084=""),"",F2084*G2084)</f>
        <v/>
      </c>
      <c r="I2084" s="15" t="n"/>
    </row>
    <row r="2085">
      <c r="A2085" s="15" t="n"/>
      <c r="D2085" s="16" t="n"/>
      <c r="E2085">
        <f>IF(D2085="","",IFERROR(INDEX(Productos!$C$2:$C$501,MATCH(D2085,Productos!$A$2:$A$501,0)),"Código no existe"))</f>
        <v/>
      </c>
      <c r="G2085" s="17" t="n"/>
      <c r="H2085" s="17">
        <f>IF(OR(F2085="",G2085=""),"",F2085*G2085)</f>
        <v/>
      </c>
      <c r="I2085" s="15" t="n"/>
    </row>
    <row r="2086">
      <c r="A2086" s="15" t="n"/>
      <c r="D2086" s="16" t="n"/>
      <c r="E2086">
        <f>IF(D2086="","",IFERROR(INDEX(Productos!$C$2:$C$501,MATCH(D2086,Productos!$A$2:$A$501,0)),"Código no existe"))</f>
        <v/>
      </c>
      <c r="G2086" s="17" t="n"/>
      <c r="H2086" s="17">
        <f>IF(OR(F2086="",G2086=""),"",F2086*G2086)</f>
        <v/>
      </c>
      <c r="I2086" s="15" t="n"/>
    </row>
    <row r="2087">
      <c r="A2087" s="15" t="n"/>
      <c r="D2087" s="16" t="n"/>
      <c r="E2087">
        <f>IF(D2087="","",IFERROR(INDEX(Productos!$C$2:$C$501,MATCH(D2087,Productos!$A$2:$A$501,0)),"Código no existe"))</f>
        <v/>
      </c>
      <c r="G2087" s="17" t="n"/>
      <c r="H2087" s="17">
        <f>IF(OR(F2087="",G2087=""),"",F2087*G2087)</f>
        <v/>
      </c>
      <c r="I2087" s="15" t="n"/>
    </row>
    <row r="2088">
      <c r="A2088" s="15" t="n"/>
      <c r="D2088" s="16" t="n"/>
      <c r="E2088">
        <f>IF(D2088="","",IFERROR(INDEX(Productos!$C$2:$C$501,MATCH(D2088,Productos!$A$2:$A$501,0)),"Código no existe"))</f>
        <v/>
      </c>
      <c r="G2088" s="17" t="n"/>
      <c r="H2088" s="17">
        <f>IF(OR(F2088="",G2088=""),"",F2088*G2088)</f>
        <v/>
      </c>
      <c r="I2088" s="15" t="n"/>
    </row>
    <row r="2089">
      <c r="A2089" s="15" t="n"/>
      <c r="D2089" s="16" t="n"/>
      <c r="E2089">
        <f>IF(D2089="","",IFERROR(INDEX(Productos!$C$2:$C$501,MATCH(D2089,Productos!$A$2:$A$501,0)),"Código no existe"))</f>
        <v/>
      </c>
      <c r="G2089" s="17" t="n"/>
      <c r="H2089" s="17">
        <f>IF(OR(F2089="",G2089=""),"",F2089*G2089)</f>
        <v/>
      </c>
      <c r="I2089" s="15" t="n"/>
    </row>
    <row r="2090">
      <c r="A2090" s="15" t="n"/>
      <c r="D2090" s="16" t="n"/>
      <c r="E2090">
        <f>IF(D2090="","",IFERROR(INDEX(Productos!$C$2:$C$501,MATCH(D2090,Productos!$A$2:$A$501,0)),"Código no existe"))</f>
        <v/>
      </c>
      <c r="G2090" s="17" t="n"/>
      <c r="H2090" s="17">
        <f>IF(OR(F2090="",G2090=""),"",F2090*G2090)</f>
        <v/>
      </c>
      <c r="I2090" s="15" t="n"/>
    </row>
    <row r="2091">
      <c r="A2091" s="15" t="n"/>
      <c r="D2091" s="16" t="n"/>
      <c r="E2091">
        <f>IF(D2091="","",IFERROR(INDEX(Productos!$C$2:$C$501,MATCH(D2091,Productos!$A$2:$A$501,0)),"Código no existe"))</f>
        <v/>
      </c>
      <c r="G2091" s="17" t="n"/>
      <c r="H2091" s="17">
        <f>IF(OR(F2091="",G2091=""),"",F2091*G2091)</f>
        <v/>
      </c>
      <c r="I2091" s="15" t="n"/>
    </row>
    <row r="2092">
      <c r="A2092" s="15" t="n"/>
      <c r="D2092" s="16" t="n"/>
      <c r="E2092">
        <f>IF(D2092="","",IFERROR(INDEX(Productos!$C$2:$C$501,MATCH(D2092,Productos!$A$2:$A$501,0)),"Código no existe"))</f>
        <v/>
      </c>
      <c r="G2092" s="17" t="n"/>
      <c r="H2092" s="17">
        <f>IF(OR(F2092="",G2092=""),"",F2092*G2092)</f>
        <v/>
      </c>
      <c r="I2092" s="15" t="n"/>
    </row>
    <row r="2093">
      <c r="A2093" s="15" t="n"/>
      <c r="D2093" s="16" t="n"/>
      <c r="E2093">
        <f>IF(D2093="","",IFERROR(INDEX(Productos!$C$2:$C$501,MATCH(D2093,Productos!$A$2:$A$501,0)),"Código no existe"))</f>
        <v/>
      </c>
      <c r="G2093" s="17" t="n"/>
      <c r="H2093" s="17">
        <f>IF(OR(F2093="",G2093=""),"",F2093*G2093)</f>
        <v/>
      </c>
      <c r="I2093" s="15" t="n"/>
    </row>
    <row r="2094">
      <c r="A2094" s="15" t="n"/>
      <c r="D2094" s="16" t="n"/>
      <c r="E2094">
        <f>IF(D2094="","",IFERROR(INDEX(Productos!$C$2:$C$501,MATCH(D2094,Productos!$A$2:$A$501,0)),"Código no existe"))</f>
        <v/>
      </c>
      <c r="G2094" s="17" t="n"/>
      <c r="H2094" s="17">
        <f>IF(OR(F2094="",G2094=""),"",F2094*G2094)</f>
        <v/>
      </c>
      <c r="I2094" s="15" t="n"/>
    </row>
    <row r="2095">
      <c r="A2095" s="15" t="n"/>
      <c r="D2095" s="16" t="n"/>
      <c r="E2095">
        <f>IF(D2095="","",IFERROR(INDEX(Productos!$C$2:$C$501,MATCH(D2095,Productos!$A$2:$A$501,0)),"Código no existe"))</f>
        <v/>
      </c>
      <c r="G2095" s="17" t="n"/>
      <c r="H2095" s="17">
        <f>IF(OR(F2095="",G2095=""),"",F2095*G2095)</f>
        <v/>
      </c>
      <c r="I2095" s="15" t="n"/>
    </row>
    <row r="2096">
      <c r="A2096" s="15" t="n"/>
      <c r="D2096" s="16" t="n"/>
      <c r="E2096">
        <f>IF(D2096="","",IFERROR(INDEX(Productos!$C$2:$C$501,MATCH(D2096,Productos!$A$2:$A$501,0)),"Código no existe"))</f>
        <v/>
      </c>
      <c r="G2096" s="17" t="n"/>
      <c r="H2096" s="17">
        <f>IF(OR(F2096="",G2096=""),"",F2096*G2096)</f>
        <v/>
      </c>
      <c r="I2096" s="15" t="n"/>
    </row>
    <row r="2097">
      <c r="A2097" s="15" t="n"/>
      <c r="D2097" s="16" t="n"/>
      <c r="E2097">
        <f>IF(D2097="","",IFERROR(INDEX(Productos!$C$2:$C$501,MATCH(D2097,Productos!$A$2:$A$501,0)),"Código no existe"))</f>
        <v/>
      </c>
      <c r="G2097" s="17" t="n"/>
      <c r="H2097" s="17">
        <f>IF(OR(F2097="",G2097=""),"",F2097*G2097)</f>
        <v/>
      </c>
      <c r="I2097" s="15" t="n"/>
    </row>
    <row r="2098">
      <c r="A2098" s="15" t="n"/>
      <c r="D2098" s="16" t="n"/>
      <c r="E2098">
        <f>IF(D2098="","",IFERROR(INDEX(Productos!$C$2:$C$501,MATCH(D2098,Productos!$A$2:$A$501,0)),"Código no existe"))</f>
        <v/>
      </c>
      <c r="G2098" s="17" t="n"/>
      <c r="H2098" s="17">
        <f>IF(OR(F2098="",G2098=""),"",F2098*G2098)</f>
        <v/>
      </c>
      <c r="I2098" s="15" t="n"/>
    </row>
    <row r="2099">
      <c r="A2099" s="15" t="n"/>
      <c r="D2099" s="16" t="n"/>
      <c r="E2099">
        <f>IF(D2099="","",IFERROR(INDEX(Productos!$C$2:$C$501,MATCH(D2099,Productos!$A$2:$A$501,0)),"Código no existe"))</f>
        <v/>
      </c>
      <c r="G2099" s="17" t="n"/>
      <c r="H2099" s="17">
        <f>IF(OR(F2099="",G2099=""),"",F2099*G2099)</f>
        <v/>
      </c>
      <c r="I2099" s="15" t="n"/>
    </row>
    <row r="2100">
      <c r="A2100" s="15" t="n"/>
      <c r="D2100" s="16" t="n"/>
      <c r="E2100">
        <f>IF(D2100="","",IFERROR(INDEX(Productos!$C$2:$C$501,MATCH(D2100,Productos!$A$2:$A$501,0)),"Código no existe"))</f>
        <v/>
      </c>
      <c r="G2100" s="17" t="n"/>
      <c r="H2100" s="17">
        <f>IF(OR(F2100="",G2100=""),"",F2100*G2100)</f>
        <v/>
      </c>
      <c r="I2100" s="15" t="n"/>
    </row>
    <row r="2101">
      <c r="A2101" s="15" t="n"/>
      <c r="D2101" s="16" t="n"/>
      <c r="E2101">
        <f>IF(D2101="","",IFERROR(INDEX(Productos!$C$2:$C$501,MATCH(D2101,Productos!$A$2:$A$501,0)),"Código no existe"))</f>
        <v/>
      </c>
      <c r="G2101" s="17" t="n"/>
      <c r="H2101" s="17">
        <f>IF(OR(F2101="",G2101=""),"",F2101*G2101)</f>
        <v/>
      </c>
      <c r="I2101" s="15" t="n"/>
    </row>
    <row r="2102">
      <c r="A2102" s="15" t="n"/>
      <c r="D2102" s="16" t="n"/>
      <c r="E2102">
        <f>IF(D2102="","",IFERROR(INDEX(Productos!$C$2:$C$501,MATCH(D2102,Productos!$A$2:$A$501,0)),"Código no existe"))</f>
        <v/>
      </c>
      <c r="G2102" s="17" t="n"/>
      <c r="H2102" s="17">
        <f>IF(OR(F2102="",G2102=""),"",F2102*G2102)</f>
        <v/>
      </c>
      <c r="I2102" s="15" t="n"/>
    </row>
    <row r="2103">
      <c r="A2103" s="15" t="n"/>
      <c r="D2103" s="16" t="n"/>
      <c r="E2103">
        <f>IF(D2103="","",IFERROR(INDEX(Productos!$C$2:$C$501,MATCH(D2103,Productos!$A$2:$A$501,0)),"Código no existe"))</f>
        <v/>
      </c>
      <c r="G2103" s="17" t="n"/>
      <c r="H2103" s="17">
        <f>IF(OR(F2103="",G2103=""),"",F2103*G2103)</f>
        <v/>
      </c>
      <c r="I2103" s="15" t="n"/>
    </row>
    <row r="2104">
      <c r="A2104" s="15" t="n"/>
      <c r="D2104" s="16" t="n"/>
      <c r="E2104">
        <f>IF(D2104="","",IFERROR(INDEX(Productos!$C$2:$C$501,MATCH(D2104,Productos!$A$2:$A$501,0)),"Código no existe"))</f>
        <v/>
      </c>
      <c r="G2104" s="17" t="n"/>
      <c r="H2104" s="17">
        <f>IF(OR(F2104="",G2104=""),"",F2104*G2104)</f>
        <v/>
      </c>
      <c r="I2104" s="15" t="n"/>
    </row>
    <row r="2105">
      <c r="A2105" s="15" t="n"/>
      <c r="D2105" s="16" t="n"/>
      <c r="E2105">
        <f>IF(D2105="","",IFERROR(INDEX(Productos!$C$2:$C$501,MATCH(D2105,Productos!$A$2:$A$501,0)),"Código no existe"))</f>
        <v/>
      </c>
      <c r="G2105" s="17" t="n"/>
      <c r="H2105" s="17">
        <f>IF(OR(F2105="",G2105=""),"",F2105*G2105)</f>
        <v/>
      </c>
      <c r="I2105" s="15" t="n"/>
    </row>
    <row r="2106">
      <c r="A2106" s="15" t="n"/>
      <c r="D2106" s="16" t="n"/>
      <c r="E2106">
        <f>IF(D2106="","",IFERROR(INDEX(Productos!$C$2:$C$501,MATCH(D2106,Productos!$A$2:$A$501,0)),"Código no existe"))</f>
        <v/>
      </c>
      <c r="G2106" s="17" t="n"/>
      <c r="H2106" s="17">
        <f>IF(OR(F2106="",G2106=""),"",F2106*G2106)</f>
        <v/>
      </c>
      <c r="I2106" s="15" t="n"/>
    </row>
    <row r="2107">
      <c r="A2107" s="15" t="n"/>
      <c r="D2107" s="16" t="n"/>
      <c r="E2107">
        <f>IF(D2107="","",IFERROR(INDEX(Productos!$C$2:$C$501,MATCH(D2107,Productos!$A$2:$A$501,0)),"Código no existe"))</f>
        <v/>
      </c>
      <c r="G2107" s="17" t="n"/>
      <c r="H2107" s="17">
        <f>IF(OR(F2107="",G2107=""),"",F2107*G2107)</f>
        <v/>
      </c>
      <c r="I2107" s="15" t="n"/>
    </row>
    <row r="2108">
      <c r="A2108" s="15" t="n"/>
      <c r="D2108" s="16" t="n"/>
      <c r="E2108">
        <f>IF(D2108="","",IFERROR(INDEX(Productos!$C$2:$C$501,MATCH(D2108,Productos!$A$2:$A$501,0)),"Código no existe"))</f>
        <v/>
      </c>
      <c r="G2108" s="17" t="n"/>
      <c r="H2108" s="17">
        <f>IF(OR(F2108="",G2108=""),"",F2108*G2108)</f>
        <v/>
      </c>
      <c r="I2108" s="15" t="n"/>
    </row>
    <row r="2109">
      <c r="A2109" s="15" t="n"/>
      <c r="D2109" s="16" t="n"/>
      <c r="E2109">
        <f>IF(D2109="","",IFERROR(INDEX(Productos!$C$2:$C$501,MATCH(D2109,Productos!$A$2:$A$501,0)),"Código no existe"))</f>
        <v/>
      </c>
      <c r="G2109" s="17" t="n"/>
      <c r="H2109" s="17">
        <f>IF(OR(F2109="",G2109=""),"",F2109*G2109)</f>
        <v/>
      </c>
      <c r="I2109" s="15" t="n"/>
    </row>
    <row r="2110">
      <c r="A2110" s="15" t="n"/>
      <c r="D2110" s="16" t="n"/>
      <c r="E2110">
        <f>IF(D2110="","",IFERROR(INDEX(Productos!$C$2:$C$501,MATCH(D2110,Productos!$A$2:$A$501,0)),"Código no existe"))</f>
        <v/>
      </c>
      <c r="G2110" s="17" t="n"/>
      <c r="H2110" s="17">
        <f>IF(OR(F2110="",G2110=""),"",F2110*G2110)</f>
        <v/>
      </c>
      <c r="I2110" s="15" t="n"/>
    </row>
    <row r="2111">
      <c r="A2111" s="15" t="n"/>
      <c r="D2111" s="16" t="n"/>
      <c r="E2111">
        <f>IF(D2111="","",IFERROR(INDEX(Productos!$C$2:$C$501,MATCH(D2111,Productos!$A$2:$A$501,0)),"Código no existe"))</f>
        <v/>
      </c>
      <c r="G2111" s="17" t="n"/>
      <c r="H2111" s="17">
        <f>IF(OR(F2111="",G2111=""),"",F2111*G2111)</f>
        <v/>
      </c>
      <c r="I2111" s="15" t="n"/>
    </row>
    <row r="2112">
      <c r="A2112" s="15" t="n"/>
      <c r="D2112" s="16" t="n"/>
      <c r="E2112">
        <f>IF(D2112="","",IFERROR(INDEX(Productos!$C$2:$C$501,MATCH(D2112,Productos!$A$2:$A$501,0)),"Código no existe"))</f>
        <v/>
      </c>
      <c r="G2112" s="17" t="n"/>
      <c r="H2112" s="17">
        <f>IF(OR(F2112="",G2112=""),"",F2112*G2112)</f>
        <v/>
      </c>
      <c r="I2112" s="15" t="n"/>
    </row>
    <row r="2113">
      <c r="A2113" s="15" t="n"/>
      <c r="D2113" s="16" t="n"/>
      <c r="E2113">
        <f>IF(D2113="","",IFERROR(INDEX(Productos!$C$2:$C$501,MATCH(D2113,Productos!$A$2:$A$501,0)),"Código no existe"))</f>
        <v/>
      </c>
      <c r="G2113" s="17" t="n"/>
      <c r="H2113" s="17">
        <f>IF(OR(F2113="",G2113=""),"",F2113*G2113)</f>
        <v/>
      </c>
      <c r="I2113" s="15" t="n"/>
    </row>
    <row r="2114">
      <c r="A2114" s="15" t="n"/>
      <c r="D2114" s="16" t="n"/>
      <c r="E2114">
        <f>IF(D2114="","",IFERROR(INDEX(Productos!$C$2:$C$501,MATCH(D2114,Productos!$A$2:$A$501,0)),"Código no existe"))</f>
        <v/>
      </c>
      <c r="G2114" s="17" t="n"/>
      <c r="H2114" s="17">
        <f>IF(OR(F2114="",G2114=""),"",F2114*G2114)</f>
        <v/>
      </c>
      <c r="I2114" s="15" t="n"/>
    </row>
    <row r="2115">
      <c r="A2115" s="15" t="n"/>
      <c r="D2115" s="16" t="n"/>
      <c r="E2115">
        <f>IF(D2115="","",IFERROR(INDEX(Productos!$C$2:$C$501,MATCH(D2115,Productos!$A$2:$A$501,0)),"Código no existe"))</f>
        <v/>
      </c>
      <c r="G2115" s="17" t="n"/>
      <c r="H2115" s="17">
        <f>IF(OR(F2115="",G2115=""),"",F2115*G2115)</f>
        <v/>
      </c>
      <c r="I2115" s="15" t="n"/>
    </row>
    <row r="2116">
      <c r="A2116" s="15" t="n"/>
      <c r="D2116" s="16" t="n"/>
      <c r="E2116">
        <f>IF(D2116="","",IFERROR(INDEX(Productos!$C$2:$C$501,MATCH(D2116,Productos!$A$2:$A$501,0)),"Código no existe"))</f>
        <v/>
      </c>
      <c r="G2116" s="17" t="n"/>
      <c r="H2116" s="17">
        <f>IF(OR(F2116="",G2116=""),"",F2116*G2116)</f>
        <v/>
      </c>
      <c r="I2116" s="15" t="n"/>
    </row>
    <row r="2117">
      <c r="A2117" s="15" t="n"/>
      <c r="D2117" s="16" t="n"/>
      <c r="E2117">
        <f>IF(D2117="","",IFERROR(INDEX(Productos!$C$2:$C$501,MATCH(D2117,Productos!$A$2:$A$501,0)),"Código no existe"))</f>
        <v/>
      </c>
      <c r="G2117" s="17" t="n"/>
      <c r="H2117" s="17">
        <f>IF(OR(F2117="",G2117=""),"",F2117*G2117)</f>
        <v/>
      </c>
      <c r="I2117" s="15" t="n"/>
    </row>
    <row r="2118">
      <c r="A2118" s="15" t="n"/>
      <c r="D2118" s="16" t="n"/>
      <c r="E2118">
        <f>IF(D2118="","",IFERROR(INDEX(Productos!$C$2:$C$501,MATCH(D2118,Productos!$A$2:$A$501,0)),"Código no existe"))</f>
        <v/>
      </c>
      <c r="G2118" s="17" t="n"/>
      <c r="H2118" s="17">
        <f>IF(OR(F2118="",G2118=""),"",F2118*G2118)</f>
        <v/>
      </c>
      <c r="I2118" s="15" t="n"/>
    </row>
    <row r="2119">
      <c r="A2119" s="15" t="n"/>
      <c r="D2119" s="16" t="n"/>
      <c r="E2119">
        <f>IF(D2119="","",IFERROR(INDEX(Productos!$C$2:$C$501,MATCH(D2119,Productos!$A$2:$A$501,0)),"Código no existe"))</f>
        <v/>
      </c>
      <c r="G2119" s="17" t="n"/>
      <c r="H2119" s="17">
        <f>IF(OR(F2119="",G2119=""),"",F2119*G2119)</f>
        <v/>
      </c>
      <c r="I2119" s="15" t="n"/>
    </row>
    <row r="2120">
      <c r="A2120" s="15" t="n"/>
      <c r="D2120" s="16" t="n"/>
      <c r="E2120">
        <f>IF(D2120="","",IFERROR(INDEX(Productos!$C$2:$C$501,MATCH(D2120,Productos!$A$2:$A$501,0)),"Código no existe"))</f>
        <v/>
      </c>
      <c r="G2120" s="17" t="n"/>
      <c r="H2120" s="17">
        <f>IF(OR(F2120="",G2120=""),"",F2120*G2120)</f>
        <v/>
      </c>
      <c r="I2120" s="15" t="n"/>
    </row>
    <row r="2121">
      <c r="A2121" s="15" t="n"/>
      <c r="D2121" s="16" t="n"/>
      <c r="E2121">
        <f>IF(D2121="","",IFERROR(INDEX(Productos!$C$2:$C$501,MATCH(D2121,Productos!$A$2:$A$501,0)),"Código no existe"))</f>
        <v/>
      </c>
      <c r="G2121" s="17" t="n"/>
      <c r="H2121" s="17">
        <f>IF(OR(F2121="",G2121=""),"",F2121*G2121)</f>
        <v/>
      </c>
      <c r="I2121" s="15" t="n"/>
    </row>
    <row r="2122">
      <c r="A2122" s="15" t="n"/>
      <c r="D2122" s="16" t="n"/>
      <c r="E2122">
        <f>IF(D2122="","",IFERROR(INDEX(Productos!$C$2:$C$501,MATCH(D2122,Productos!$A$2:$A$501,0)),"Código no existe"))</f>
        <v/>
      </c>
      <c r="G2122" s="17" t="n"/>
      <c r="H2122" s="17">
        <f>IF(OR(F2122="",G2122=""),"",F2122*G2122)</f>
        <v/>
      </c>
      <c r="I2122" s="15" t="n"/>
    </row>
    <row r="2123">
      <c r="A2123" s="15" t="n"/>
      <c r="D2123" s="16" t="n"/>
      <c r="E2123">
        <f>IF(D2123="","",IFERROR(INDEX(Productos!$C$2:$C$501,MATCH(D2123,Productos!$A$2:$A$501,0)),"Código no existe"))</f>
        <v/>
      </c>
      <c r="G2123" s="17" t="n"/>
      <c r="H2123" s="17">
        <f>IF(OR(F2123="",G2123=""),"",F2123*G2123)</f>
        <v/>
      </c>
      <c r="I2123" s="15" t="n"/>
    </row>
    <row r="2124">
      <c r="A2124" s="15" t="n"/>
      <c r="D2124" s="16" t="n"/>
      <c r="E2124">
        <f>IF(D2124="","",IFERROR(INDEX(Productos!$C$2:$C$501,MATCH(D2124,Productos!$A$2:$A$501,0)),"Código no existe"))</f>
        <v/>
      </c>
      <c r="G2124" s="17" t="n"/>
      <c r="H2124" s="17">
        <f>IF(OR(F2124="",G2124=""),"",F2124*G2124)</f>
        <v/>
      </c>
      <c r="I2124" s="15" t="n"/>
    </row>
    <row r="2125">
      <c r="A2125" s="15" t="n"/>
      <c r="D2125" s="16" t="n"/>
      <c r="E2125">
        <f>IF(D2125="","",IFERROR(INDEX(Productos!$C$2:$C$501,MATCH(D2125,Productos!$A$2:$A$501,0)),"Código no existe"))</f>
        <v/>
      </c>
      <c r="G2125" s="17" t="n"/>
      <c r="H2125" s="17">
        <f>IF(OR(F2125="",G2125=""),"",F2125*G2125)</f>
        <v/>
      </c>
      <c r="I2125" s="15" t="n"/>
    </row>
    <row r="2126">
      <c r="A2126" s="15" t="n"/>
      <c r="D2126" s="16" t="n"/>
      <c r="E2126">
        <f>IF(D2126="","",IFERROR(INDEX(Productos!$C$2:$C$501,MATCH(D2126,Productos!$A$2:$A$501,0)),"Código no existe"))</f>
        <v/>
      </c>
      <c r="G2126" s="17" t="n"/>
      <c r="H2126" s="17">
        <f>IF(OR(F2126="",G2126=""),"",F2126*G2126)</f>
        <v/>
      </c>
      <c r="I2126" s="15" t="n"/>
    </row>
    <row r="2127">
      <c r="A2127" s="15" t="n"/>
      <c r="D2127" s="16" t="n"/>
      <c r="E2127">
        <f>IF(D2127="","",IFERROR(INDEX(Productos!$C$2:$C$501,MATCH(D2127,Productos!$A$2:$A$501,0)),"Código no existe"))</f>
        <v/>
      </c>
      <c r="G2127" s="17" t="n"/>
      <c r="H2127" s="17">
        <f>IF(OR(F2127="",G2127=""),"",F2127*G2127)</f>
        <v/>
      </c>
      <c r="I2127" s="15" t="n"/>
    </row>
    <row r="2128">
      <c r="A2128" s="15" t="n"/>
      <c r="D2128" s="16" t="n"/>
      <c r="E2128">
        <f>IF(D2128="","",IFERROR(INDEX(Productos!$C$2:$C$501,MATCH(D2128,Productos!$A$2:$A$501,0)),"Código no existe"))</f>
        <v/>
      </c>
      <c r="G2128" s="17" t="n"/>
      <c r="H2128" s="17">
        <f>IF(OR(F2128="",G2128=""),"",F2128*G2128)</f>
        <v/>
      </c>
      <c r="I2128" s="15" t="n"/>
    </row>
    <row r="2129">
      <c r="A2129" s="15" t="n"/>
      <c r="D2129" s="16" t="n"/>
      <c r="E2129">
        <f>IF(D2129="","",IFERROR(INDEX(Productos!$C$2:$C$501,MATCH(D2129,Productos!$A$2:$A$501,0)),"Código no existe"))</f>
        <v/>
      </c>
      <c r="G2129" s="17" t="n"/>
      <c r="H2129" s="17">
        <f>IF(OR(F2129="",G2129=""),"",F2129*G2129)</f>
        <v/>
      </c>
      <c r="I2129" s="15" t="n"/>
    </row>
    <row r="2130">
      <c r="A2130" s="15" t="n"/>
      <c r="D2130" s="16" t="n"/>
      <c r="E2130">
        <f>IF(D2130="","",IFERROR(INDEX(Productos!$C$2:$C$501,MATCH(D2130,Productos!$A$2:$A$501,0)),"Código no existe"))</f>
        <v/>
      </c>
      <c r="G2130" s="17" t="n"/>
      <c r="H2130" s="17">
        <f>IF(OR(F2130="",G2130=""),"",F2130*G2130)</f>
        <v/>
      </c>
      <c r="I2130" s="15" t="n"/>
    </row>
    <row r="2131">
      <c r="A2131" s="15" t="n"/>
      <c r="D2131" s="16" t="n"/>
      <c r="E2131">
        <f>IF(D2131="","",IFERROR(INDEX(Productos!$C$2:$C$501,MATCH(D2131,Productos!$A$2:$A$501,0)),"Código no existe"))</f>
        <v/>
      </c>
      <c r="G2131" s="17" t="n"/>
      <c r="H2131" s="17">
        <f>IF(OR(F2131="",G2131=""),"",F2131*G2131)</f>
        <v/>
      </c>
      <c r="I2131" s="15" t="n"/>
    </row>
    <row r="2132">
      <c r="A2132" s="15" t="n"/>
      <c r="D2132" s="16" t="n"/>
      <c r="E2132">
        <f>IF(D2132="","",IFERROR(INDEX(Productos!$C$2:$C$501,MATCH(D2132,Productos!$A$2:$A$501,0)),"Código no existe"))</f>
        <v/>
      </c>
      <c r="G2132" s="17" t="n"/>
      <c r="H2132" s="17">
        <f>IF(OR(F2132="",G2132=""),"",F2132*G2132)</f>
        <v/>
      </c>
      <c r="I2132" s="15" t="n"/>
    </row>
    <row r="2133">
      <c r="A2133" s="15" t="n"/>
      <c r="D2133" s="16" t="n"/>
      <c r="E2133">
        <f>IF(D2133="","",IFERROR(INDEX(Productos!$C$2:$C$501,MATCH(D2133,Productos!$A$2:$A$501,0)),"Código no existe"))</f>
        <v/>
      </c>
      <c r="G2133" s="17" t="n"/>
      <c r="H2133" s="17">
        <f>IF(OR(F2133="",G2133=""),"",F2133*G2133)</f>
        <v/>
      </c>
      <c r="I2133" s="15" t="n"/>
    </row>
    <row r="2134">
      <c r="A2134" s="15" t="n"/>
      <c r="D2134" s="16" t="n"/>
      <c r="E2134">
        <f>IF(D2134="","",IFERROR(INDEX(Productos!$C$2:$C$501,MATCH(D2134,Productos!$A$2:$A$501,0)),"Código no existe"))</f>
        <v/>
      </c>
      <c r="G2134" s="17" t="n"/>
      <c r="H2134" s="17">
        <f>IF(OR(F2134="",G2134=""),"",F2134*G2134)</f>
        <v/>
      </c>
      <c r="I2134" s="15" t="n"/>
    </row>
    <row r="2135">
      <c r="A2135" s="15" t="n"/>
      <c r="D2135" s="16" t="n"/>
      <c r="E2135">
        <f>IF(D2135="","",IFERROR(INDEX(Productos!$C$2:$C$501,MATCH(D2135,Productos!$A$2:$A$501,0)),"Código no existe"))</f>
        <v/>
      </c>
      <c r="G2135" s="17" t="n"/>
      <c r="H2135" s="17">
        <f>IF(OR(F2135="",G2135=""),"",F2135*G2135)</f>
        <v/>
      </c>
      <c r="I2135" s="15" t="n"/>
    </row>
    <row r="2136">
      <c r="A2136" s="15" t="n"/>
      <c r="D2136" s="16" t="n"/>
      <c r="E2136">
        <f>IF(D2136="","",IFERROR(INDEX(Productos!$C$2:$C$501,MATCH(D2136,Productos!$A$2:$A$501,0)),"Código no existe"))</f>
        <v/>
      </c>
      <c r="G2136" s="17" t="n"/>
      <c r="H2136" s="17">
        <f>IF(OR(F2136="",G2136=""),"",F2136*G2136)</f>
        <v/>
      </c>
      <c r="I2136" s="15" t="n"/>
    </row>
    <row r="2137">
      <c r="A2137" s="15" t="n"/>
      <c r="D2137" s="16" t="n"/>
      <c r="E2137">
        <f>IF(D2137="","",IFERROR(INDEX(Productos!$C$2:$C$501,MATCH(D2137,Productos!$A$2:$A$501,0)),"Código no existe"))</f>
        <v/>
      </c>
      <c r="G2137" s="17" t="n"/>
      <c r="H2137" s="17">
        <f>IF(OR(F2137="",G2137=""),"",F2137*G2137)</f>
        <v/>
      </c>
      <c r="I2137" s="15" t="n"/>
    </row>
    <row r="2138">
      <c r="A2138" s="15" t="n"/>
      <c r="D2138" s="16" t="n"/>
      <c r="E2138">
        <f>IF(D2138="","",IFERROR(INDEX(Productos!$C$2:$C$501,MATCH(D2138,Productos!$A$2:$A$501,0)),"Código no existe"))</f>
        <v/>
      </c>
      <c r="G2138" s="17" t="n"/>
      <c r="H2138" s="17">
        <f>IF(OR(F2138="",G2138=""),"",F2138*G2138)</f>
        <v/>
      </c>
      <c r="I2138" s="15" t="n"/>
    </row>
    <row r="2139">
      <c r="A2139" s="15" t="n"/>
      <c r="D2139" s="16" t="n"/>
      <c r="E2139">
        <f>IF(D2139="","",IFERROR(INDEX(Productos!$C$2:$C$501,MATCH(D2139,Productos!$A$2:$A$501,0)),"Código no existe"))</f>
        <v/>
      </c>
      <c r="G2139" s="17" t="n"/>
      <c r="H2139" s="17">
        <f>IF(OR(F2139="",G2139=""),"",F2139*G2139)</f>
        <v/>
      </c>
      <c r="I2139" s="15" t="n"/>
    </row>
    <row r="2140">
      <c r="A2140" s="15" t="n"/>
      <c r="D2140" s="16" t="n"/>
      <c r="E2140">
        <f>IF(D2140="","",IFERROR(INDEX(Productos!$C$2:$C$501,MATCH(D2140,Productos!$A$2:$A$501,0)),"Código no existe"))</f>
        <v/>
      </c>
      <c r="G2140" s="17" t="n"/>
      <c r="H2140" s="17">
        <f>IF(OR(F2140="",G2140=""),"",F2140*G2140)</f>
        <v/>
      </c>
      <c r="I2140" s="15" t="n"/>
    </row>
    <row r="2141">
      <c r="A2141" s="15" t="n"/>
      <c r="D2141" s="16" t="n"/>
      <c r="E2141">
        <f>IF(D2141="","",IFERROR(INDEX(Productos!$C$2:$C$501,MATCH(D2141,Productos!$A$2:$A$501,0)),"Código no existe"))</f>
        <v/>
      </c>
      <c r="G2141" s="17" t="n"/>
      <c r="H2141" s="17">
        <f>IF(OR(F2141="",G2141=""),"",F2141*G2141)</f>
        <v/>
      </c>
      <c r="I2141" s="15" t="n"/>
    </row>
    <row r="2142">
      <c r="A2142" s="15" t="n"/>
      <c r="D2142" s="16" t="n"/>
      <c r="E2142">
        <f>IF(D2142="","",IFERROR(INDEX(Productos!$C$2:$C$501,MATCH(D2142,Productos!$A$2:$A$501,0)),"Código no existe"))</f>
        <v/>
      </c>
      <c r="G2142" s="17" t="n"/>
      <c r="H2142" s="17">
        <f>IF(OR(F2142="",G2142=""),"",F2142*G2142)</f>
        <v/>
      </c>
      <c r="I2142" s="15" t="n"/>
    </row>
    <row r="2143">
      <c r="A2143" s="15" t="n"/>
      <c r="D2143" s="16" t="n"/>
      <c r="E2143">
        <f>IF(D2143="","",IFERROR(INDEX(Productos!$C$2:$C$501,MATCH(D2143,Productos!$A$2:$A$501,0)),"Código no existe"))</f>
        <v/>
      </c>
      <c r="G2143" s="17" t="n"/>
      <c r="H2143" s="17">
        <f>IF(OR(F2143="",G2143=""),"",F2143*G2143)</f>
        <v/>
      </c>
      <c r="I2143" s="15" t="n"/>
    </row>
    <row r="2144">
      <c r="A2144" s="15" t="n"/>
      <c r="D2144" s="16" t="n"/>
      <c r="E2144">
        <f>IF(D2144="","",IFERROR(INDEX(Productos!$C$2:$C$501,MATCH(D2144,Productos!$A$2:$A$501,0)),"Código no existe"))</f>
        <v/>
      </c>
      <c r="G2144" s="17" t="n"/>
      <c r="H2144" s="17">
        <f>IF(OR(F2144="",G2144=""),"",F2144*G2144)</f>
        <v/>
      </c>
      <c r="I2144" s="15" t="n"/>
    </row>
    <row r="2145">
      <c r="A2145" s="15" t="n"/>
      <c r="D2145" s="16" t="n"/>
      <c r="E2145">
        <f>IF(D2145="","",IFERROR(INDEX(Productos!$C$2:$C$501,MATCH(D2145,Productos!$A$2:$A$501,0)),"Código no existe"))</f>
        <v/>
      </c>
      <c r="G2145" s="17" t="n"/>
      <c r="H2145" s="17">
        <f>IF(OR(F2145="",G2145=""),"",F2145*G2145)</f>
        <v/>
      </c>
      <c r="I2145" s="15" t="n"/>
    </row>
    <row r="2146">
      <c r="A2146" s="15" t="n"/>
      <c r="D2146" s="16" t="n"/>
      <c r="E2146">
        <f>IF(D2146="","",IFERROR(INDEX(Productos!$C$2:$C$501,MATCH(D2146,Productos!$A$2:$A$501,0)),"Código no existe"))</f>
        <v/>
      </c>
      <c r="G2146" s="17" t="n"/>
      <c r="H2146" s="17">
        <f>IF(OR(F2146="",G2146=""),"",F2146*G2146)</f>
        <v/>
      </c>
      <c r="I2146" s="15" t="n"/>
    </row>
    <row r="2147">
      <c r="A2147" s="15" t="n"/>
      <c r="D2147" s="16" t="n"/>
      <c r="E2147">
        <f>IF(D2147="","",IFERROR(INDEX(Productos!$C$2:$C$501,MATCH(D2147,Productos!$A$2:$A$501,0)),"Código no existe"))</f>
        <v/>
      </c>
      <c r="G2147" s="17" t="n"/>
      <c r="H2147" s="17">
        <f>IF(OR(F2147="",G2147=""),"",F2147*G2147)</f>
        <v/>
      </c>
      <c r="I2147" s="15" t="n"/>
    </row>
    <row r="2148">
      <c r="A2148" s="15" t="n"/>
      <c r="D2148" s="16" t="n"/>
      <c r="E2148">
        <f>IF(D2148="","",IFERROR(INDEX(Productos!$C$2:$C$501,MATCH(D2148,Productos!$A$2:$A$501,0)),"Código no existe"))</f>
        <v/>
      </c>
      <c r="G2148" s="17" t="n"/>
      <c r="H2148" s="17">
        <f>IF(OR(F2148="",G2148=""),"",F2148*G2148)</f>
        <v/>
      </c>
      <c r="I2148" s="15" t="n"/>
    </row>
    <row r="2149">
      <c r="A2149" s="15" t="n"/>
      <c r="D2149" s="16" t="n"/>
      <c r="E2149">
        <f>IF(D2149="","",IFERROR(INDEX(Productos!$C$2:$C$501,MATCH(D2149,Productos!$A$2:$A$501,0)),"Código no existe"))</f>
        <v/>
      </c>
      <c r="G2149" s="17" t="n"/>
      <c r="H2149" s="17">
        <f>IF(OR(F2149="",G2149=""),"",F2149*G2149)</f>
        <v/>
      </c>
      <c r="I2149" s="15" t="n"/>
    </row>
    <row r="2150">
      <c r="A2150" s="15" t="n"/>
      <c r="D2150" s="16" t="n"/>
      <c r="E2150">
        <f>IF(D2150="","",IFERROR(INDEX(Productos!$C$2:$C$501,MATCH(D2150,Productos!$A$2:$A$501,0)),"Código no existe"))</f>
        <v/>
      </c>
      <c r="G2150" s="17" t="n"/>
      <c r="H2150" s="17">
        <f>IF(OR(F2150="",G2150=""),"",F2150*G2150)</f>
        <v/>
      </c>
      <c r="I2150" s="15" t="n"/>
    </row>
    <row r="2151">
      <c r="A2151" s="15" t="n"/>
      <c r="D2151" s="16" t="n"/>
      <c r="E2151">
        <f>IF(D2151="","",IFERROR(INDEX(Productos!$C$2:$C$501,MATCH(D2151,Productos!$A$2:$A$501,0)),"Código no existe"))</f>
        <v/>
      </c>
      <c r="G2151" s="17" t="n"/>
      <c r="H2151" s="17">
        <f>IF(OR(F2151="",G2151=""),"",F2151*G2151)</f>
        <v/>
      </c>
      <c r="I2151" s="15" t="n"/>
    </row>
    <row r="2152">
      <c r="A2152" s="15" t="n"/>
      <c r="D2152" s="16" t="n"/>
      <c r="E2152">
        <f>IF(D2152="","",IFERROR(INDEX(Productos!$C$2:$C$501,MATCH(D2152,Productos!$A$2:$A$501,0)),"Código no existe"))</f>
        <v/>
      </c>
      <c r="G2152" s="17" t="n"/>
      <c r="H2152" s="17">
        <f>IF(OR(F2152="",G2152=""),"",F2152*G2152)</f>
        <v/>
      </c>
      <c r="I2152" s="15" t="n"/>
    </row>
    <row r="2153">
      <c r="A2153" s="15" t="n"/>
      <c r="D2153" s="16" t="n"/>
      <c r="E2153">
        <f>IF(D2153="","",IFERROR(INDEX(Productos!$C$2:$C$501,MATCH(D2153,Productos!$A$2:$A$501,0)),"Código no existe"))</f>
        <v/>
      </c>
      <c r="G2153" s="17" t="n"/>
      <c r="H2153" s="17">
        <f>IF(OR(F2153="",G2153=""),"",F2153*G2153)</f>
        <v/>
      </c>
      <c r="I2153" s="15" t="n"/>
    </row>
    <row r="2154">
      <c r="A2154" s="15" t="n"/>
      <c r="D2154" s="16" t="n"/>
      <c r="E2154">
        <f>IF(D2154="","",IFERROR(INDEX(Productos!$C$2:$C$501,MATCH(D2154,Productos!$A$2:$A$501,0)),"Código no existe"))</f>
        <v/>
      </c>
      <c r="G2154" s="17" t="n"/>
      <c r="H2154" s="17">
        <f>IF(OR(F2154="",G2154=""),"",F2154*G2154)</f>
        <v/>
      </c>
      <c r="I2154" s="15" t="n"/>
    </row>
    <row r="2155">
      <c r="A2155" s="15" t="n"/>
      <c r="D2155" s="16" t="n"/>
      <c r="E2155">
        <f>IF(D2155="","",IFERROR(INDEX(Productos!$C$2:$C$501,MATCH(D2155,Productos!$A$2:$A$501,0)),"Código no existe"))</f>
        <v/>
      </c>
      <c r="G2155" s="17" t="n"/>
      <c r="H2155" s="17">
        <f>IF(OR(F2155="",G2155=""),"",F2155*G2155)</f>
        <v/>
      </c>
      <c r="I2155" s="15" t="n"/>
    </row>
    <row r="2156">
      <c r="A2156" s="15" t="n"/>
      <c r="D2156" s="16" t="n"/>
      <c r="E2156">
        <f>IF(D2156="","",IFERROR(INDEX(Productos!$C$2:$C$501,MATCH(D2156,Productos!$A$2:$A$501,0)),"Código no existe"))</f>
        <v/>
      </c>
      <c r="G2156" s="17" t="n"/>
      <c r="H2156" s="17">
        <f>IF(OR(F2156="",G2156=""),"",F2156*G2156)</f>
        <v/>
      </c>
      <c r="I2156" s="15" t="n"/>
    </row>
    <row r="2157">
      <c r="A2157" s="15" t="n"/>
      <c r="D2157" s="16" t="n"/>
      <c r="E2157">
        <f>IF(D2157="","",IFERROR(INDEX(Productos!$C$2:$C$501,MATCH(D2157,Productos!$A$2:$A$501,0)),"Código no existe"))</f>
        <v/>
      </c>
      <c r="G2157" s="17" t="n"/>
      <c r="H2157" s="17">
        <f>IF(OR(F2157="",G2157=""),"",F2157*G2157)</f>
        <v/>
      </c>
      <c r="I2157" s="15" t="n"/>
    </row>
    <row r="2158">
      <c r="A2158" s="15" t="n"/>
      <c r="D2158" s="16" t="n"/>
      <c r="E2158">
        <f>IF(D2158="","",IFERROR(INDEX(Productos!$C$2:$C$501,MATCH(D2158,Productos!$A$2:$A$501,0)),"Código no existe"))</f>
        <v/>
      </c>
      <c r="G2158" s="17" t="n"/>
      <c r="H2158" s="17">
        <f>IF(OR(F2158="",G2158=""),"",F2158*G2158)</f>
        <v/>
      </c>
      <c r="I2158" s="15" t="n"/>
    </row>
    <row r="2159">
      <c r="A2159" s="15" t="n"/>
      <c r="D2159" s="16" t="n"/>
      <c r="E2159">
        <f>IF(D2159="","",IFERROR(INDEX(Productos!$C$2:$C$501,MATCH(D2159,Productos!$A$2:$A$501,0)),"Código no existe"))</f>
        <v/>
      </c>
      <c r="G2159" s="17" t="n"/>
      <c r="H2159" s="17">
        <f>IF(OR(F2159="",G2159=""),"",F2159*G2159)</f>
        <v/>
      </c>
      <c r="I2159" s="15" t="n"/>
    </row>
    <row r="2160">
      <c r="A2160" s="15" t="n"/>
      <c r="D2160" s="16" t="n"/>
      <c r="E2160">
        <f>IF(D2160="","",IFERROR(INDEX(Productos!$C$2:$C$501,MATCH(D2160,Productos!$A$2:$A$501,0)),"Código no existe"))</f>
        <v/>
      </c>
      <c r="G2160" s="17" t="n"/>
      <c r="H2160" s="17">
        <f>IF(OR(F2160="",G2160=""),"",F2160*G2160)</f>
        <v/>
      </c>
      <c r="I2160" s="15" t="n"/>
    </row>
    <row r="2161">
      <c r="A2161" s="15" t="n"/>
      <c r="D2161" s="16" t="n"/>
      <c r="E2161">
        <f>IF(D2161="","",IFERROR(INDEX(Productos!$C$2:$C$501,MATCH(D2161,Productos!$A$2:$A$501,0)),"Código no existe"))</f>
        <v/>
      </c>
      <c r="G2161" s="17" t="n"/>
      <c r="H2161" s="17">
        <f>IF(OR(F2161="",G2161=""),"",F2161*G2161)</f>
        <v/>
      </c>
      <c r="I2161" s="15" t="n"/>
    </row>
    <row r="2162">
      <c r="A2162" s="15" t="n"/>
      <c r="D2162" s="16" t="n"/>
      <c r="E2162">
        <f>IF(D2162="","",IFERROR(INDEX(Productos!$C$2:$C$501,MATCH(D2162,Productos!$A$2:$A$501,0)),"Código no existe"))</f>
        <v/>
      </c>
      <c r="G2162" s="17" t="n"/>
      <c r="H2162" s="17">
        <f>IF(OR(F2162="",G2162=""),"",F2162*G2162)</f>
        <v/>
      </c>
      <c r="I2162" s="15" t="n"/>
    </row>
    <row r="2163">
      <c r="A2163" s="15" t="n"/>
      <c r="D2163" s="16" t="n"/>
      <c r="E2163">
        <f>IF(D2163="","",IFERROR(INDEX(Productos!$C$2:$C$501,MATCH(D2163,Productos!$A$2:$A$501,0)),"Código no existe"))</f>
        <v/>
      </c>
      <c r="G2163" s="17" t="n"/>
      <c r="H2163" s="17">
        <f>IF(OR(F2163="",G2163=""),"",F2163*G2163)</f>
        <v/>
      </c>
      <c r="I2163" s="15" t="n"/>
    </row>
    <row r="2164">
      <c r="A2164" s="15" t="n"/>
      <c r="D2164" s="16" t="n"/>
      <c r="E2164">
        <f>IF(D2164="","",IFERROR(INDEX(Productos!$C$2:$C$501,MATCH(D2164,Productos!$A$2:$A$501,0)),"Código no existe"))</f>
        <v/>
      </c>
      <c r="G2164" s="17" t="n"/>
      <c r="H2164" s="17">
        <f>IF(OR(F2164="",G2164=""),"",F2164*G2164)</f>
        <v/>
      </c>
      <c r="I2164" s="15" t="n"/>
    </row>
    <row r="2165">
      <c r="A2165" s="15" t="n"/>
      <c r="D2165" s="16" t="n"/>
      <c r="E2165">
        <f>IF(D2165="","",IFERROR(INDEX(Productos!$C$2:$C$501,MATCH(D2165,Productos!$A$2:$A$501,0)),"Código no existe"))</f>
        <v/>
      </c>
      <c r="G2165" s="17" t="n"/>
      <c r="H2165" s="17">
        <f>IF(OR(F2165="",G2165=""),"",F2165*G2165)</f>
        <v/>
      </c>
      <c r="I2165" s="15" t="n"/>
    </row>
    <row r="2166">
      <c r="A2166" s="15" t="n"/>
      <c r="D2166" s="16" t="n"/>
      <c r="E2166">
        <f>IF(D2166="","",IFERROR(INDEX(Productos!$C$2:$C$501,MATCH(D2166,Productos!$A$2:$A$501,0)),"Código no existe"))</f>
        <v/>
      </c>
      <c r="G2166" s="17" t="n"/>
      <c r="H2166" s="17">
        <f>IF(OR(F2166="",G2166=""),"",F2166*G2166)</f>
        <v/>
      </c>
      <c r="I2166" s="15" t="n"/>
    </row>
    <row r="2167">
      <c r="A2167" s="15" t="n"/>
      <c r="D2167" s="16" t="n"/>
      <c r="E2167">
        <f>IF(D2167="","",IFERROR(INDEX(Productos!$C$2:$C$501,MATCH(D2167,Productos!$A$2:$A$501,0)),"Código no existe"))</f>
        <v/>
      </c>
      <c r="G2167" s="17" t="n"/>
      <c r="H2167" s="17">
        <f>IF(OR(F2167="",G2167=""),"",F2167*G2167)</f>
        <v/>
      </c>
      <c r="I2167" s="15" t="n"/>
    </row>
    <row r="2168">
      <c r="A2168" s="15" t="n"/>
      <c r="D2168" s="16" t="n"/>
      <c r="E2168">
        <f>IF(D2168="","",IFERROR(INDEX(Productos!$C$2:$C$501,MATCH(D2168,Productos!$A$2:$A$501,0)),"Código no existe"))</f>
        <v/>
      </c>
      <c r="G2168" s="17" t="n"/>
      <c r="H2168" s="17">
        <f>IF(OR(F2168="",G2168=""),"",F2168*G2168)</f>
        <v/>
      </c>
      <c r="I2168" s="15" t="n"/>
    </row>
    <row r="2169">
      <c r="A2169" s="15" t="n"/>
      <c r="D2169" s="16" t="n"/>
      <c r="E2169">
        <f>IF(D2169="","",IFERROR(INDEX(Productos!$C$2:$C$501,MATCH(D2169,Productos!$A$2:$A$501,0)),"Código no existe"))</f>
        <v/>
      </c>
      <c r="G2169" s="17" t="n"/>
      <c r="H2169" s="17">
        <f>IF(OR(F2169="",G2169=""),"",F2169*G2169)</f>
        <v/>
      </c>
      <c r="I2169" s="15" t="n"/>
    </row>
    <row r="2170">
      <c r="A2170" s="15" t="n"/>
      <c r="D2170" s="16" t="n"/>
      <c r="E2170">
        <f>IF(D2170="","",IFERROR(INDEX(Productos!$C$2:$C$501,MATCH(D2170,Productos!$A$2:$A$501,0)),"Código no existe"))</f>
        <v/>
      </c>
      <c r="G2170" s="17" t="n"/>
      <c r="H2170" s="17">
        <f>IF(OR(F2170="",G2170=""),"",F2170*G2170)</f>
        <v/>
      </c>
      <c r="I2170" s="15" t="n"/>
    </row>
    <row r="2171">
      <c r="A2171" s="15" t="n"/>
      <c r="D2171" s="16" t="n"/>
      <c r="E2171">
        <f>IF(D2171="","",IFERROR(INDEX(Productos!$C$2:$C$501,MATCH(D2171,Productos!$A$2:$A$501,0)),"Código no existe"))</f>
        <v/>
      </c>
      <c r="G2171" s="17" t="n"/>
      <c r="H2171" s="17">
        <f>IF(OR(F2171="",G2171=""),"",F2171*G2171)</f>
        <v/>
      </c>
      <c r="I2171" s="15" t="n"/>
    </row>
    <row r="2172">
      <c r="A2172" s="15" t="n"/>
      <c r="D2172" s="16" t="n"/>
      <c r="E2172">
        <f>IF(D2172="","",IFERROR(INDEX(Productos!$C$2:$C$501,MATCH(D2172,Productos!$A$2:$A$501,0)),"Código no existe"))</f>
        <v/>
      </c>
      <c r="G2172" s="17" t="n"/>
      <c r="H2172" s="17">
        <f>IF(OR(F2172="",G2172=""),"",F2172*G2172)</f>
        <v/>
      </c>
      <c r="I2172" s="15" t="n"/>
    </row>
    <row r="2173">
      <c r="A2173" s="15" t="n"/>
      <c r="D2173" s="16" t="n"/>
      <c r="E2173">
        <f>IF(D2173="","",IFERROR(INDEX(Productos!$C$2:$C$501,MATCH(D2173,Productos!$A$2:$A$501,0)),"Código no existe"))</f>
        <v/>
      </c>
      <c r="G2173" s="17" t="n"/>
      <c r="H2173" s="17">
        <f>IF(OR(F2173="",G2173=""),"",F2173*G2173)</f>
        <v/>
      </c>
      <c r="I2173" s="15" t="n"/>
    </row>
    <row r="2174">
      <c r="A2174" s="15" t="n"/>
      <c r="D2174" s="16" t="n"/>
      <c r="E2174">
        <f>IF(D2174="","",IFERROR(INDEX(Productos!$C$2:$C$501,MATCH(D2174,Productos!$A$2:$A$501,0)),"Código no existe"))</f>
        <v/>
      </c>
      <c r="G2174" s="17" t="n"/>
      <c r="H2174" s="17">
        <f>IF(OR(F2174="",G2174=""),"",F2174*G2174)</f>
        <v/>
      </c>
      <c r="I2174" s="15" t="n"/>
    </row>
    <row r="2175">
      <c r="A2175" s="15" t="n"/>
      <c r="D2175" s="16" t="n"/>
      <c r="E2175">
        <f>IF(D2175="","",IFERROR(INDEX(Productos!$C$2:$C$501,MATCH(D2175,Productos!$A$2:$A$501,0)),"Código no existe"))</f>
        <v/>
      </c>
      <c r="G2175" s="17" t="n"/>
      <c r="H2175" s="17">
        <f>IF(OR(F2175="",G2175=""),"",F2175*G2175)</f>
        <v/>
      </c>
      <c r="I2175" s="15" t="n"/>
    </row>
    <row r="2176">
      <c r="A2176" s="15" t="n"/>
      <c r="D2176" s="16" t="n"/>
      <c r="E2176">
        <f>IF(D2176="","",IFERROR(INDEX(Productos!$C$2:$C$501,MATCH(D2176,Productos!$A$2:$A$501,0)),"Código no existe"))</f>
        <v/>
      </c>
      <c r="G2176" s="17" t="n"/>
      <c r="H2176" s="17">
        <f>IF(OR(F2176="",G2176=""),"",F2176*G2176)</f>
        <v/>
      </c>
      <c r="I2176" s="15" t="n"/>
    </row>
    <row r="2177">
      <c r="A2177" s="15" t="n"/>
      <c r="D2177" s="16" t="n"/>
      <c r="E2177">
        <f>IF(D2177="","",IFERROR(INDEX(Productos!$C$2:$C$501,MATCH(D2177,Productos!$A$2:$A$501,0)),"Código no existe"))</f>
        <v/>
      </c>
      <c r="G2177" s="17" t="n"/>
      <c r="H2177" s="17">
        <f>IF(OR(F2177="",G2177=""),"",F2177*G2177)</f>
        <v/>
      </c>
      <c r="I2177" s="15" t="n"/>
    </row>
    <row r="2178">
      <c r="A2178" s="15" t="n"/>
      <c r="D2178" s="16" t="n"/>
      <c r="E2178">
        <f>IF(D2178="","",IFERROR(INDEX(Productos!$C$2:$C$501,MATCH(D2178,Productos!$A$2:$A$501,0)),"Código no existe"))</f>
        <v/>
      </c>
      <c r="G2178" s="17" t="n"/>
      <c r="H2178" s="17">
        <f>IF(OR(F2178="",G2178=""),"",F2178*G2178)</f>
        <v/>
      </c>
      <c r="I2178" s="15" t="n"/>
    </row>
    <row r="2179">
      <c r="A2179" s="15" t="n"/>
      <c r="D2179" s="16" t="n"/>
      <c r="E2179">
        <f>IF(D2179="","",IFERROR(INDEX(Productos!$C$2:$C$501,MATCH(D2179,Productos!$A$2:$A$501,0)),"Código no existe"))</f>
        <v/>
      </c>
      <c r="G2179" s="17" t="n"/>
      <c r="H2179" s="17">
        <f>IF(OR(F2179="",G2179=""),"",F2179*G2179)</f>
        <v/>
      </c>
      <c r="I2179" s="15" t="n"/>
    </row>
    <row r="2180">
      <c r="A2180" s="15" t="n"/>
      <c r="D2180" s="16" t="n"/>
      <c r="E2180">
        <f>IF(D2180="","",IFERROR(INDEX(Productos!$C$2:$C$501,MATCH(D2180,Productos!$A$2:$A$501,0)),"Código no existe"))</f>
        <v/>
      </c>
      <c r="G2180" s="17" t="n"/>
      <c r="H2180" s="17">
        <f>IF(OR(F2180="",G2180=""),"",F2180*G2180)</f>
        <v/>
      </c>
      <c r="I2180" s="15" t="n"/>
    </row>
    <row r="2181">
      <c r="A2181" s="15" t="n"/>
      <c r="D2181" s="16" t="n"/>
      <c r="E2181">
        <f>IF(D2181="","",IFERROR(INDEX(Productos!$C$2:$C$501,MATCH(D2181,Productos!$A$2:$A$501,0)),"Código no existe"))</f>
        <v/>
      </c>
      <c r="G2181" s="17" t="n"/>
      <c r="H2181" s="17">
        <f>IF(OR(F2181="",G2181=""),"",F2181*G2181)</f>
        <v/>
      </c>
      <c r="I2181" s="15" t="n"/>
    </row>
    <row r="2182">
      <c r="A2182" s="15" t="n"/>
      <c r="D2182" s="16" t="n"/>
      <c r="E2182">
        <f>IF(D2182="","",IFERROR(INDEX(Productos!$C$2:$C$501,MATCH(D2182,Productos!$A$2:$A$501,0)),"Código no existe"))</f>
        <v/>
      </c>
      <c r="G2182" s="17" t="n"/>
      <c r="H2182" s="17">
        <f>IF(OR(F2182="",G2182=""),"",F2182*G2182)</f>
        <v/>
      </c>
      <c r="I2182" s="15" t="n"/>
    </row>
    <row r="2183">
      <c r="A2183" s="15" t="n"/>
      <c r="D2183" s="16" t="n"/>
      <c r="E2183">
        <f>IF(D2183="","",IFERROR(INDEX(Productos!$C$2:$C$501,MATCH(D2183,Productos!$A$2:$A$501,0)),"Código no existe"))</f>
        <v/>
      </c>
      <c r="G2183" s="17" t="n"/>
      <c r="H2183" s="17">
        <f>IF(OR(F2183="",G2183=""),"",F2183*G2183)</f>
        <v/>
      </c>
      <c r="I2183" s="15" t="n"/>
    </row>
    <row r="2184">
      <c r="A2184" s="15" t="n"/>
      <c r="D2184" s="16" t="n"/>
      <c r="E2184">
        <f>IF(D2184="","",IFERROR(INDEX(Productos!$C$2:$C$501,MATCH(D2184,Productos!$A$2:$A$501,0)),"Código no existe"))</f>
        <v/>
      </c>
      <c r="G2184" s="17" t="n"/>
      <c r="H2184" s="17">
        <f>IF(OR(F2184="",G2184=""),"",F2184*G2184)</f>
        <v/>
      </c>
      <c r="I2184" s="15" t="n"/>
    </row>
    <row r="2185">
      <c r="A2185" s="15" t="n"/>
      <c r="D2185" s="16" t="n"/>
      <c r="E2185">
        <f>IF(D2185="","",IFERROR(INDEX(Productos!$C$2:$C$501,MATCH(D2185,Productos!$A$2:$A$501,0)),"Código no existe"))</f>
        <v/>
      </c>
      <c r="G2185" s="17" t="n"/>
      <c r="H2185" s="17">
        <f>IF(OR(F2185="",G2185=""),"",F2185*G2185)</f>
        <v/>
      </c>
      <c r="I2185" s="15" t="n"/>
    </row>
    <row r="2186">
      <c r="A2186" s="15" t="n"/>
      <c r="D2186" s="16" t="n"/>
      <c r="E2186">
        <f>IF(D2186="","",IFERROR(INDEX(Productos!$C$2:$C$501,MATCH(D2186,Productos!$A$2:$A$501,0)),"Código no existe"))</f>
        <v/>
      </c>
      <c r="G2186" s="17" t="n"/>
      <c r="H2186" s="17">
        <f>IF(OR(F2186="",G2186=""),"",F2186*G2186)</f>
        <v/>
      </c>
      <c r="I2186" s="15" t="n"/>
    </row>
    <row r="2187">
      <c r="A2187" s="15" t="n"/>
      <c r="D2187" s="16" t="n"/>
      <c r="E2187">
        <f>IF(D2187="","",IFERROR(INDEX(Productos!$C$2:$C$501,MATCH(D2187,Productos!$A$2:$A$501,0)),"Código no existe"))</f>
        <v/>
      </c>
      <c r="G2187" s="17" t="n"/>
      <c r="H2187" s="17">
        <f>IF(OR(F2187="",G2187=""),"",F2187*G2187)</f>
        <v/>
      </c>
      <c r="I2187" s="15" t="n"/>
    </row>
    <row r="2188">
      <c r="A2188" s="15" t="n"/>
      <c r="D2188" s="16" t="n"/>
      <c r="E2188">
        <f>IF(D2188="","",IFERROR(INDEX(Productos!$C$2:$C$501,MATCH(D2188,Productos!$A$2:$A$501,0)),"Código no existe"))</f>
        <v/>
      </c>
      <c r="G2188" s="17" t="n"/>
      <c r="H2188" s="17">
        <f>IF(OR(F2188="",G2188=""),"",F2188*G2188)</f>
        <v/>
      </c>
      <c r="I2188" s="15" t="n"/>
    </row>
    <row r="2189">
      <c r="A2189" s="15" t="n"/>
      <c r="D2189" s="16" t="n"/>
      <c r="E2189">
        <f>IF(D2189="","",IFERROR(INDEX(Productos!$C$2:$C$501,MATCH(D2189,Productos!$A$2:$A$501,0)),"Código no existe"))</f>
        <v/>
      </c>
      <c r="G2189" s="17" t="n"/>
      <c r="H2189" s="17">
        <f>IF(OR(F2189="",G2189=""),"",F2189*G2189)</f>
        <v/>
      </c>
      <c r="I2189" s="15" t="n"/>
    </row>
    <row r="2190">
      <c r="A2190" s="15" t="n"/>
      <c r="D2190" s="16" t="n"/>
      <c r="E2190">
        <f>IF(D2190="","",IFERROR(INDEX(Productos!$C$2:$C$501,MATCH(D2190,Productos!$A$2:$A$501,0)),"Código no existe"))</f>
        <v/>
      </c>
      <c r="G2190" s="17" t="n"/>
      <c r="H2190" s="17">
        <f>IF(OR(F2190="",G2190=""),"",F2190*G2190)</f>
        <v/>
      </c>
      <c r="I2190" s="15" t="n"/>
    </row>
    <row r="2191">
      <c r="A2191" s="15" t="n"/>
      <c r="D2191" s="16" t="n"/>
      <c r="E2191">
        <f>IF(D2191="","",IFERROR(INDEX(Productos!$C$2:$C$501,MATCH(D2191,Productos!$A$2:$A$501,0)),"Código no existe"))</f>
        <v/>
      </c>
      <c r="G2191" s="17" t="n"/>
      <c r="H2191" s="17">
        <f>IF(OR(F2191="",G2191=""),"",F2191*G2191)</f>
        <v/>
      </c>
      <c r="I2191" s="15" t="n"/>
    </row>
    <row r="2192">
      <c r="A2192" s="15" t="n"/>
      <c r="D2192" s="16" t="n"/>
      <c r="E2192">
        <f>IF(D2192="","",IFERROR(INDEX(Productos!$C$2:$C$501,MATCH(D2192,Productos!$A$2:$A$501,0)),"Código no existe"))</f>
        <v/>
      </c>
      <c r="G2192" s="17" t="n"/>
      <c r="H2192" s="17">
        <f>IF(OR(F2192="",G2192=""),"",F2192*G2192)</f>
        <v/>
      </c>
      <c r="I2192" s="15" t="n"/>
    </row>
    <row r="2193">
      <c r="A2193" s="15" t="n"/>
      <c r="D2193" s="16" t="n"/>
      <c r="E2193">
        <f>IF(D2193="","",IFERROR(INDEX(Productos!$C$2:$C$501,MATCH(D2193,Productos!$A$2:$A$501,0)),"Código no existe"))</f>
        <v/>
      </c>
      <c r="G2193" s="17" t="n"/>
      <c r="H2193" s="17">
        <f>IF(OR(F2193="",G2193=""),"",F2193*G2193)</f>
        <v/>
      </c>
      <c r="I2193" s="15" t="n"/>
    </row>
    <row r="2194">
      <c r="A2194" s="15" t="n"/>
      <c r="D2194" s="16" t="n"/>
      <c r="E2194">
        <f>IF(D2194="","",IFERROR(INDEX(Productos!$C$2:$C$501,MATCH(D2194,Productos!$A$2:$A$501,0)),"Código no existe"))</f>
        <v/>
      </c>
      <c r="G2194" s="17" t="n"/>
      <c r="H2194" s="17">
        <f>IF(OR(F2194="",G2194=""),"",F2194*G2194)</f>
        <v/>
      </c>
      <c r="I2194" s="15" t="n"/>
    </row>
    <row r="2195">
      <c r="A2195" s="15" t="n"/>
      <c r="D2195" s="16" t="n"/>
      <c r="E2195">
        <f>IF(D2195="","",IFERROR(INDEX(Productos!$C$2:$C$501,MATCH(D2195,Productos!$A$2:$A$501,0)),"Código no existe"))</f>
        <v/>
      </c>
      <c r="G2195" s="17" t="n"/>
      <c r="H2195" s="17">
        <f>IF(OR(F2195="",G2195=""),"",F2195*G2195)</f>
        <v/>
      </c>
      <c r="I2195" s="15" t="n"/>
    </row>
    <row r="2196">
      <c r="A2196" s="15" t="n"/>
      <c r="D2196" s="16" t="n"/>
      <c r="E2196">
        <f>IF(D2196="","",IFERROR(INDEX(Productos!$C$2:$C$501,MATCH(D2196,Productos!$A$2:$A$501,0)),"Código no existe"))</f>
        <v/>
      </c>
      <c r="G2196" s="17" t="n"/>
      <c r="H2196" s="17">
        <f>IF(OR(F2196="",G2196=""),"",F2196*G2196)</f>
        <v/>
      </c>
      <c r="I2196" s="15" t="n"/>
    </row>
    <row r="2197">
      <c r="A2197" s="15" t="n"/>
      <c r="D2197" s="16" t="n"/>
      <c r="E2197">
        <f>IF(D2197="","",IFERROR(INDEX(Productos!$C$2:$C$501,MATCH(D2197,Productos!$A$2:$A$501,0)),"Código no existe"))</f>
        <v/>
      </c>
      <c r="G2197" s="17" t="n"/>
      <c r="H2197" s="17">
        <f>IF(OR(F2197="",G2197=""),"",F2197*G2197)</f>
        <v/>
      </c>
      <c r="I2197" s="15" t="n"/>
    </row>
    <row r="2198">
      <c r="A2198" s="15" t="n"/>
      <c r="D2198" s="16" t="n"/>
      <c r="E2198">
        <f>IF(D2198="","",IFERROR(INDEX(Productos!$C$2:$C$501,MATCH(D2198,Productos!$A$2:$A$501,0)),"Código no existe"))</f>
        <v/>
      </c>
      <c r="G2198" s="17" t="n"/>
      <c r="H2198" s="17">
        <f>IF(OR(F2198="",G2198=""),"",F2198*G2198)</f>
        <v/>
      </c>
      <c r="I2198" s="15" t="n"/>
    </row>
    <row r="2199">
      <c r="A2199" s="15" t="n"/>
      <c r="D2199" s="16" t="n"/>
      <c r="E2199">
        <f>IF(D2199="","",IFERROR(INDEX(Productos!$C$2:$C$501,MATCH(D2199,Productos!$A$2:$A$501,0)),"Código no existe"))</f>
        <v/>
      </c>
      <c r="G2199" s="17" t="n"/>
      <c r="H2199" s="17">
        <f>IF(OR(F2199="",G2199=""),"",F2199*G2199)</f>
        <v/>
      </c>
      <c r="I2199" s="15" t="n"/>
    </row>
    <row r="2200">
      <c r="A2200" s="15" t="n"/>
      <c r="D2200" s="16" t="n"/>
      <c r="E2200">
        <f>IF(D2200="","",IFERROR(INDEX(Productos!$C$2:$C$501,MATCH(D2200,Productos!$A$2:$A$501,0)),"Código no existe"))</f>
        <v/>
      </c>
      <c r="G2200" s="17" t="n"/>
      <c r="H2200" s="17">
        <f>IF(OR(F2200="",G2200=""),"",F2200*G2200)</f>
        <v/>
      </c>
      <c r="I2200" s="15" t="n"/>
    </row>
    <row r="2201">
      <c r="A2201" s="15" t="n"/>
      <c r="D2201" s="16" t="n"/>
      <c r="E2201">
        <f>IF(D2201="","",IFERROR(INDEX(Productos!$C$2:$C$501,MATCH(D2201,Productos!$A$2:$A$501,0)),"Código no existe"))</f>
        <v/>
      </c>
      <c r="G2201" s="17" t="n"/>
      <c r="H2201" s="17">
        <f>IF(OR(F2201="",G2201=""),"",F2201*G2201)</f>
        <v/>
      </c>
      <c r="I2201" s="15" t="n"/>
    </row>
    <row r="2202">
      <c r="A2202" s="15" t="n"/>
      <c r="D2202" s="16" t="n"/>
      <c r="E2202">
        <f>IF(D2202="","",IFERROR(INDEX(Productos!$C$2:$C$501,MATCH(D2202,Productos!$A$2:$A$501,0)),"Código no existe"))</f>
        <v/>
      </c>
      <c r="G2202" s="17" t="n"/>
      <c r="H2202" s="17">
        <f>IF(OR(F2202="",G2202=""),"",F2202*G2202)</f>
        <v/>
      </c>
      <c r="I2202" s="15" t="n"/>
    </row>
    <row r="2203">
      <c r="A2203" s="15" t="n"/>
      <c r="D2203" s="16" t="n"/>
      <c r="E2203">
        <f>IF(D2203="","",IFERROR(INDEX(Productos!$C$2:$C$501,MATCH(D2203,Productos!$A$2:$A$501,0)),"Código no existe"))</f>
        <v/>
      </c>
      <c r="G2203" s="17" t="n"/>
      <c r="H2203" s="17">
        <f>IF(OR(F2203="",G2203=""),"",F2203*G2203)</f>
        <v/>
      </c>
      <c r="I2203" s="15" t="n"/>
    </row>
    <row r="2204">
      <c r="A2204" s="15" t="n"/>
      <c r="D2204" s="16" t="n"/>
      <c r="E2204">
        <f>IF(D2204="","",IFERROR(INDEX(Productos!$C$2:$C$501,MATCH(D2204,Productos!$A$2:$A$501,0)),"Código no existe"))</f>
        <v/>
      </c>
      <c r="G2204" s="17" t="n"/>
      <c r="H2204" s="17">
        <f>IF(OR(F2204="",G2204=""),"",F2204*G2204)</f>
        <v/>
      </c>
      <c r="I2204" s="15" t="n"/>
    </row>
    <row r="2205">
      <c r="A2205" s="15" t="n"/>
      <c r="D2205" s="16" t="n"/>
      <c r="E2205">
        <f>IF(D2205="","",IFERROR(INDEX(Productos!$C$2:$C$501,MATCH(D2205,Productos!$A$2:$A$501,0)),"Código no existe"))</f>
        <v/>
      </c>
      <c r="G2205" s="17" t="n"/>
      <c r="H2205" s="17">
        <f>IF(OR(F2205="",G2205=""),"",F2205*G2205)</f>
        <v/>
      </c>
      <c r="I2205" s="15" t="n"/>
    </row>
    <row r="2206">
      <c r="A2206" s="15" t="n"/>
      <c r="D2206" s="16" t="n"/>
      <c r="E2206">
        <f>IF(D2206="","",IFERROR(INDEX(Productos!$C$2:$C$501,MATCH(D2206,Productos!$A$2:$A$501,0)),"Código no existe"))</f>
        <v/>
      </c>
      <c r="G2206" s="17" t="n"/>
      <c r="H2206" s="17">
        <f>IF(OR(F2206="",G2206=""),"",F2206*G2206)</f>
        <v/>
      </c>
      <c r="I2206" s="15" t="n"/>
    </row>
    <row r="2207">
      <c r="A2207" s="15" t="n"/>
      <c r="D2207" s="16" t="n"/>
      <c r="E2207">
        <f>IF(D2207="","",IFERROR(INDEX(Productos!$C$2:$C$501,MATCH(D2207,Productos!$A$2:$A$501,0)),"Código no existe"))</f>
        <v/>
      </c>
      <c r="G2207" s="17" t="n"/>
      <c r="H2207" s="17">
        <f>IF(OR(F2207="",G2207=""),"",F2207*G2207)</f>
        <v/>
      </c>
      <c r="I2207" s="15" t="n"/>
    </row>
    <row r="2208">
      <c r="A2208" s="15" t="n"/>
      <c r="D2208" s="16" t="n"/>
      <c r="E2208">
        <f>IF(D2208="","",IFERROR(INDEX(Productos!$C$2:$C$501,MATCH(D2208,Productos!$A$2:$A$501,0)),"Código no existe"))</f>
        <v/>
      </c>
      <c r="G2208" s="17" t="n"/>
      <c r="H2208" s="17">
        <f>IF(OR(F2208="",G2208=""),"",F2208*G2208)</f>
        <v/>
      </c>
      <c r="I2208" s="15" t="n"/>
    </row>
    <row r="2209">
      <c r="A2209" s="15" t="n"/>
      <c r="D2209" s="16" t="n"/>
      <c r="E2209">
        <f>IF(D2209="","",IFERROR(INDEX(Productos!$C$2:$C$501,MATCH(D2209,Productos!$A$2:$A$501,0)),"Código no existe"))</f>
        <v/>
      </c>
      <c r="G2209" s="17" t="n"/>
      <c r="H2209" s="17">
        <f>IF(OR(F2209="",G2209=""),"",F2209*G2209)</f>
        <v/>
      </c>
      <c r="I2209" s="15" t="n"/>
    </row>
    <row r="2210">
      <c r="A2210" s="15" t="n"/>
      <c r="D2210" s="16" t="n"/>
      <c r="E2210">
        <f>IF(D2210="","",IFERROR(INDEX(Productos!$C$2:$C$501,MATCH(D2210,Productos!$A$2:$A$501,0)),"Código no existe"))</f>
        <v/>
      </c>
      <c r="G2210" s="17" t="n"/>
      <c r="H2210" s="17">
        <f>IF(OR(F2210="",G2210=""),"",F2210*G2210)</f>
        <v/>
      </c>
      <c r="I2210" s="15" t="n"/>
    </row>
    <row r="2211">
      <c r="A2211" s="15" t="n"/>
      <c r="D2211" s="16" t="n"/>
      <c r="E2211">
        <f>IF(D2211="","",IFERROR(INDEX(Productos!$C$2:$C$501,MATCH(D2211,Productos!$A$2:$A$501,0)),"Código no existe"))</f>
        <v/>
      </c>
      <c r="G2211" s="17" t="n"/>
      <c r="H2211" s="17">
        <f>IF(OR(F2211="",G2211=""),"",F2211*G2211)</f>
        <v/>
      </c>
      <c r="I2211" s="15" t="n"/>
    </row>
    <row r="2212">
      <c r="A2212" s="15" t="n"/>
      <c r="D2212" s="16" t="n"/>
      <c r="E2212">
        <f>IF(D2212="","",IFERROR(INDEX(Productos!$C$2:$C$501,MATCH(D2212,Productos!$A$2:$A$501,0)),"Código no existe"))</f>
        <v/>
      </c>
      <c r="G2212" s="17" t="n"/>
      <c r="H2212" s="17">
        <f>IF(OR(F2212="",G2212=""),"",F2212*G2212)</f>
        <v/>
      </c>
      <c r="I2212" s="15" t="n"/>
    </row>
    <row r="2213">
      <c r="A2213" s="15" t="n"/>
      <c r="D2213" s="16" t="n"/>
      <c r="E2213">
        <f>IF(D2213="","",IFERROR(INDEX(Productos!$C$2:$C$501,MATCH(D2213,Productos!$A$2:$A$501,0)),"Código no existe"))</f>
        <v/>
      </c>
      <c r="G2213" s="17" t="n"/>
      <c r="H2213" s="17">
        <f>IF(OR(F2213="",G2213=""),"",F2213*G2213)</f>
        <v/>
      </c>
      <c r="I2213" s="15" t="n"/>
    </row>
    <row r="2214">
      <c r="A2214" s="15" t="n"/>
      <c r="D2214" s="16" t="n"/>
      <c r="E2214">
        <f>IF(D2214="","",IFERROR(INDEX(Productos!$C$2:$C$501,MATCH(D2214,Productos!$A$2:$A$501,0)),"Código no existe"))</f>
        <v/>
      </c>
      <c r="G2214" s="17" t="n"/>
      <c r="H2214" s="17">
        <f>IF(OR(F2214="",G2214=""),"",F2214*G2214)</f>
        <v/>
      </c>
      <c r="I2214" s="15" t="n"/>
    </row>
    <row r="2215">
      <c r="A2215" s="15" t="n"/>
      <c r="D2215" s="16" t="n"/>
      <c r="E2215">
        <f>IF(D2215="","",IFERROR(INDEX(Productos!$C$2:$C$501,MATCH(D2215,Productos!$A$2:$A$501,0)),"Código no existe"))</f>
        <v/>
      </c>
      <c r="G2215" s="17" t="n"/>
      <c r="H2215" s="17">
        <f>IF(OR(F2215="",G2215=""),"",F2215*G2215)</f>
        <v/>
      </c>
      <c r="I2215" s="15" t="n"/>
    </row>
    <row r="2216">
      <c r="A2216" s="15" t="n"/>
      <c r="D2216" s="16" t="n"/>
      <c r="E2216">
        <f>IF(D2216="","",IFERROR(INDEX(Productos!$C$2:$C$501,MATCH(D2216,Productos!$A$2:$A$501,0)),"Código no existe"))</f>
        <v/>
      </c>
      <c r="G2216" s="17" t="n"/>
      <c r="H2216" s="17">
        <f>IF(OR(F2216="",G2216=""),"",F2216*G2216)</f>
        <v/>
      </c>
      <c r="I2216" s="15" t="n"/>
    </row>
    <row r="2217">
      <c r="A2217" s="15" t="n"/>
      <c r="D2217" s="16" t="n"/>
      <c r="E2217">
        <f>IF(D2217="","",IFERROR(INDEX(Productos!$C$2:$C$501,MATCH(D2217,Productos!$A$2:$A$501,0)),"Código no existe"))</f>
        <v/>
      </c>
      <c r="G2217" s="17" t="n"/>
      <c r="H2217" s="17">
        <f>IF(OR(F2217="",G2217=""),"",F2217*G2217)</f>
        <v/>
      </c>
      <c r="I2217" s="15" t="n"/>
    </row>
    <row r="2218">
      <c r="A2218" s="15" t="n"/>
      <c r="D2218" s="16" t="n"/>
      <c r="E2218">
        <f>IF(D2218="","",IFERROR(INDEX(Productos!$C$2:$C$501,MATCH(D2218,Productos!$A$2:$A$501,0)),"Código no existe"))</f>
        <v/>
      </c>
      <c r="G2218" s="17" t="n"/>
      <c r="H2218" s="17">
        <f>IF(OR(F2218="",G2218=""),"",F2218*G2218)</f>
        <v/>
      </c>
      <c r="I2218" s="15" t="n"/>
    </row>
    <row r="2219">
      <c r="A2219" s="15" t="n"/>
      <c r="D2219" s="16" t="n"/>
      <c r="E2219">
        <f>IF(D2219="","",IFERROR(INDEX(Productos!$C$2:$C$501,MATCH(D2219,Productos!$A$2:$A$501,0)),"Código no existe"))</f>
        <v/>
      </c>
      <c r="G2219" s="17" t="n"/>
      <c r="H2219" s="17">
        <f>IF(OR(F2219="",G2219=""),"",F2219*G2219)</f>
        <v/>
      </c>
      <c r="I2219" s="15" t="n"/>
    </row>
    <row r="2220">
      <c r="A2220" s="15" t="n"/>
      <c r="D2220" s="16" t="n"/>
      <c r="E2220">
        <f>IF(D2220="","",IFERROR(INDEX(Productos!$C$2:$C$501,MATCH(D2220,Productos!$A$2:$A$501,0)),"Código no existe"))</f>
        <v/>
      </c>
      <c r="G2220" s="17" t="n"/>
      <c r="H2220" s="17">
        <f>IF(OR(F2220="",G2220=""),"",F2220*G2220)</f>
        <v/>
      </c>
      <c r="I2220" s="15" t="n"/>
    </row>
    <row r="2221">
      <c r="A2221" s="15" t="n"/>
      <c r="D2221" s="16" t="n"/>
      <c r="E2221">
        <f>IF(D2221="","",IFERROR(INDEX(Productos!$C$2:$C$501,MATCH(D2221,Productos!$A$2:$A$501,0)),"Código no existe"))</f>
        <v/>
      </c>
      <c r="G2221" s="17" t="n"/>
      <c r="H2221" s="17">
        <f>IF(OR(F2221="",G2221=""),"",F2221*G2221)</f>
        <v/>
      </c>
      <c r="I2221" s="15" t="n"/>
    </row>
    <row r="2222">
      <c r="A2222" s="15" t="n"/>
      <c r="D2222" s="16" t="n"/>
      <c r="E2222">
        <f>IF(D2222="","",IFERROR(INDEX(Productos!$C$2:$C$501,MATCH(D2222,Productos!$A$2:$A$501,0)),"Código no existe"))</f>
        <v/>
      </c>
      <c r="G2222" s="17" t="n"/>
      <c r="H2222" s="17">
        <f>IF(OR(F2222="",G2222=""),"",F2222*G2222)</f>
        <v/>
      </c>
      <c r="I2222" s="15" t="n"/>
    </row>
    <row r="2223">
      <c r="A2223" s="15" t="n"/>
      <c r="D2223" s="16" t="n"/>
      <c r="E2223">
        <f>IF(D2223="","",IFERROR(INDEX(Productos!$C$2:$C$501,MATCH(D2223,Productos!$A$2:$A$501,0)),"Código no existe"))</f>
        <v/>
      </c>
      <c r="G2223" s="17" t="n"/>
      <c r="H2223" s="17">
        <f>IF(OR(F2223="",G2223=""),"",F2223*G2223)</f>
        <v/>
      </c>
      <c r="I2223" s="15" t="n"/>
    </row>
    <row r="2224">
      <c r="A2224" s="15" t="n"/>
      <c r="D2224" s="16" t="n"/>
      <c r="E2224">
        <f>IF(D2224="","",IFERROR(INDEX(Productos!$C$2:$C$501,MATCH(D2224,Productos!$A$2:$A$501,0)),"Código no existe"))</f>
        <v/>
      </c>
      <c r="G2224" s="17" t="n"/>
      <c r="H2224" s="17">
        <f>IF(OR(F2224="",G2224=""),"",F2224*G2224)</f>
        <v/>
      </c>
      <c r="I2224" s="15" t="n"/>
    </row>
    <row r="2225">
      <c r="A2225" s="15" t="n"/>
      <c r="D2225" s="16" t="n"/>
      <c r="E2225">
        <f>IF(D2225="","",IFERROR(INDEX(Productos!$C$2:$C$501,MATCH(D2225,Productos!$A$2:$A$501,0)),"Código no existe"))</f>
        <v/>
      </c>
      <c r="G2225" s="17" t="n"/>
      <c r="H2225" s="17">
        <f>IF(OR(F2225="",G2225=""),"",F2225*G2225)</f>
        <v/>
      </c>
      <c r="I2225" s="15" t="n"/>
    </row>
    <row r="2226">
      <c r="A2226" s="15" t="n"/>
      <c r="D2226" s="16" t="n"/>
      <c r="E2226">
        <f>IF(D2226="","",IFERROR(INDEX(Productos!$C$2:$C$501,MATCH(D2226,Productos!$A$2:$A$501,0)),"Código no existe"))</f>
        <v/>
      </c>
      <c r="G2226" s="17" t="n"/>
      <c r="H2226" s="17">
        <f>IF(OR(F2226="",G2226=""),"",F2226*G2226)</f>
        <v/>
      </c>
      <c r="I2226" s="15" t="n"/>
    </row>
    <row r="2227">
      <c r="A2227" s="15" t="n"/>
      <c r="D2227" s="16" t="n"/>
      <c r="E2227">
        <f>IF(D2227="","",IFERROR(INDEX(Productos!$C$2:$C$501,MATCH(D2227,Productos!$A$2:$A$501,0)),"Código no existe"))</f>
        <v/>
      </c>
      <c r="G2227" s="17" t="n"/>
      <c r="H2227" s="17">
        <f>IF(OR(F2227="",G2227=""),"",F2227*G2227)</f>
        <v/>
      </c>
      <c r="I2227" s="15" t="n"/>
    </row>
    <row r="2228">
      <c r="A2228" s="15" t="n"/>
      <c r="D2228" s="16" t="n"/>
      <c r="E2228">
        <f>IF(D2228="","",IFERROR(INDEX(Productos!$C$2:$C$501,MATCH(D2228,Productos!$A$2:$A$501,0)),"Código no existe"))</f>
        <v/>
      </c>
      <c r="G2228" s="17" t="n"/>
      <c r="H2228" s="17">
        <f>IF(OR(F2228="",G2228=""),"",F2228*G2228)</f>
        <v/>
      </c>
      <c r="I2228" s="15" t="n"/>
    </row>
    <row r="2229">
      <c r="A2229" s="15" t="n"/>
      <c r="D2229" s="16" t="n"/>
      <c r="E2229">
        <f>IF(D2229="","",IFERROR(INDEX(Productos!$C$2:$C$501,MATCH(D2229,Productos!$A$2:$A$501,0)),"Código no existe"))</f>
        <v/>
      </c>
      <c r="G2229" s="17" t="n"/>
      <c r="H2229" s="17">
        <f>IF(OR(F2229="",G2229=""),"",F2229*G2229)</f>
        <v/>
      </c>
      <c r="I2229" s="15" t="n"/>
    </row>
    <row r="2230">
      <c r="A2230" s="15" t="n"/>
      <c r="D2230" s="16" t="n"/>
      <c r="E2230">
        <f>IF(D2230="","",IFERROR(INDEX(Productos!$C$2:$C$501,MATCH(D2230,Productos!$A$2:$A$501,0)),"Código no existe"))</f>
        <v/>
      </c>
      <c r="G2230" s="17" t="n"/>
      <c r="H2230" s="17">
        <f>IF(OR(F2230="",G2230=""),"",F2230*G2230)</f>
        <v/>
      </c>
      <c r="I2230" s="15" t="n"/>
    </row>
    <row r="2231">
      <c r="A2231" s="15" t="n"/>
      <c r="D2231" s="16" t="n"/>
      <c r="E2231">
        <f>IF(D2231="","",IFERROR(INDEX(Productos!$C$2:$C$501,MATCH(D2231,Productos!$A$2:$A$501,0)),"Código no existe"))</f>
        <v/>
      </c>
      <c r="G2231" s="17" t="n"/>
      <c r="H2231" s="17">
        <f>IF(OR(F2231="",G2231=""),"",F2231*G2231)</f>
        <v/>
      </c>
      <c r="I2231" s="15" t="n"/>
    </row>
    <row r="2232">
      <c r="A2232" s="15" t="n"/>
      <c r="D2232" s="16" t="n"/>
      <c r="E2232">
        <f>IF(D2232="","",IFERROR(INDEX(Productos!$C$2:$C$501,MATCH(D2232,Productos!$A$2:$A$501,0)),"Código no existe"))</f>
        <v/>
      </c>
      <c r="G2232" s="17" t="n"/>
      <c r="H2232" s="17">
        <f>IF(OR(F2232="",G2232=""),"",F2232*G2232)</f>
        <v/>
      </c>
      <c r="I2232" s="15" t="n"/>
    </row>
    <row r="2233">
      <c r="A2233" s="15" t="n"/>
      <c r="D2233" s="16" t="n"/>
      <c r="E2233">
        <f>IF(D2233="","",IFERROR(INDEX(Productos!$C$2:$C$501,MATCH(D2233,Productos!$A$2:$A$501,0)),"Código no existe"))</f>
        <v/>
      </c>
      <c r="G2233" s="17" t="n"/>
      <c r="H2233" s="17">
        <f>IF(OR(F2233="",G2233=""),"",F2233*G2233)</f>
        <v/>
      </c>
      <c r="I2233" s="15" t="n"/>
    </row>
    <row r="2234">
      <c r="A2234" s="15" t="n"/>
      <c r="D2234" s="16" t="n"/>
      <c r="E2234">
        <f>IF(D2234="","",IFERROR(INDEX(Productos!$C$2:$C$501,MATCH(D2234,Productos!$A$2:$A$501,0)),"Código no existe"))</f>
        <v/>
      </c>
      <c r="G2234" s="17" t="n"/>
      <c r="H2234" s="17">
        <f>IF(OR(F2234="",G2234=""),"",F2234*G2234)</f>
        <v/>
      </c>
      <c r="I2234" s="15" t="n"/>
    </row>
    <row r="2235">
      <c r="A2235" s="15" t="n"/>
      <c r="D2235" s="16" t="n"/>
      <c r="E2235">
        <f>IF(D2235="","",IFERROR(INDEX(Productos!$C$2:$C$501,MATCH(D2235,Productos!$A$2:$A$501,0)),"Código no existe"))</f>
        <v/>
      </c>
      <c r="G2235" s="17" t="n"/>
      <c r="H2235" s="17">
        <f>IF(OR(F2235="",G2235=""),"",F2235*G2235)</f>
        <v/>
      </c>
      <c r="I2235" s="15" t="n"/>
    </row>
    <row r="2236">
      <c r="A2236" s="15" t="n"/>
      <c r="D2236" s="16" t="n"/>
      <c r="E2236">
        <f>IF(D2236="","",IFERROR(INDEX(Productos!$C$2:$C$501,MATCH(D2236,Productos!$A$2:$A$501,0)),"Código no existe"))</f>
        <v/>
      </c>
      <c r="G2236" s="17" t="n"/>
      <c r="H2236" s="17">
        <f>IF(OR(F2236="",G2236=""),"",F2236*G2236)</f>
        <v/>
      </c>
      <c r="I2236" s="15" t="n"/>
    </row>
    <row r="2237">
      <c r="A2237" s="15" t="n"/>
      <c r="D2237" s="16" t="n"/>
      <c r="E2237">
        <f>IF(D2237="","",IFERROR(INDEX(Productos!$C$2:$C$501,MATCH(D2237,Productos!$A$2:$A$501,0)),"Código no existe"))</f>
        <v/>
      </c>
      <c r="G2237" s="17" t="n"/>
      <c r="H2237" s="17">
        <f>IF(OR(F2237="",G2237=""),"",F2237*G2237)</f>
        <v/>
      </c>
      <c r="I2237" s="15" t="n"/>
    </row>
    <row r="2238">
      <c r="A2238" s="15" t="n"/>
      <c r="D2238" s="16" t="n"/>
      <c r="E2238">
        <f>IF(D2238="","",IFERROR(INDEX(Productos!$C$2:$C$501,MATCH(D2238,Productos!$A$2:$A$501,0)),"Código no existe"))</f>
        <v/>
      </c>
      <c r="G2238" s="17" t="n"/>
      <c r="H2238" s="17">
        <f>IF(OR(F2238="",G2238=""),"",F2238*G2238)</f>
        <v/>
      </c>
      <c r="I2238" s="15" t="n"/>
    </row>
    <row r="2239">
      <c r="A2239" s="15" t="n"/>
      <c r="D2239" s="16" t="n"/>
      <c r="E2239">
        <f>IF(D2239="","",IFERROR(INDEX(Productos!$C$2:$C$501,MATCH(D2239,Productos!$A$2:$A$501,0)),"Código no existe"))</f>
        <v/>
      </c>
      <c r="G2239" s="17" t="n"/>
      <c r="H2239" s="17">
        <f>IF(OR(F2239="",G2239=""),"",F2239*G2239)</f>
        <v/>
      </c>
      <c r="I2239" s="15" t="n"/>
    </row>
    <row r="2240">
      <c r="A2240" s="15" t="n"/>
      <c r="D2240" s="16" t="n"/>
      <c r="E2240">
        <f>IF(D2240="","",IFERROR(INDEX(Productos!$C$2:$C$501,MATCH(D2240,Productos!$A$2:$A$501,0)),"Código no existe"))</f>
        <v/>
      </c>
      <c r="G2240" s="17" t="n"/>
      <c r="H2240" s="17">
        <f>IF(OR(F2240="",G2240=""),"",F2240*G2240)</f>
        <v/>
      </c>
      <c r="I2240" s="15" t="n"/>
    </row>
    <row r="2241">
      <c r="A2241" s="15" t="n"/>
      <c r="D2241" s="16" t="n"/>
      <c r="E2241">
        <f>IF(D2241="","",IFERROR(INDEX(Productos!$C$2:$C$501,MATCH(D2241,Productos!$A$2:$A$501,0)),"Código no existe"))</f>
        <v/>
      </c>
      <c r="G2241" s="17" t="n"/>
      <c r="H2241" s="17">
        <f>IF(OR(F2241="",G2241=""),"",F2241*G2241)</f>
        <v/>
      </c>
      <c r="I2241" s="15" t="n"/>
    </row>
    <row r="2242">
      <c r="A2242" s="15" t="n"/>
      <c r="D2242" s="16" t="n"/>
      <c r="E2242">
        <f>IF(D2242="","",IFERROR(INDEX(Productos!$C$2:$C$501,MATCH(D2242,Productos!$A$2:$A$501,0)),"Código no existe"))</f>
        <v/>
      </c>
      <c r="G2242" s="17" t="n"/>
      <c r="H2242" s="17">
        <f>IF(OR(F2242="",G2242=""),"",F2242*G2242)</f>
        <v/>
      </c>
      <c r="I2242" s="15" t="n"/>
    </row>
    <row r="2243">
      <c r="A2243" s="15" t="n"/>
      <c r="D2243" s="16" t="n"/>
      <c r="E2243">
        <f>IF(D2243="","",IFERROR(INDEX(Productos!$C$2:$C$501,MATCH(D2243,Productos!$A$2:$A$501,0)),"Código no existe"))</f>
        <v/>
      </c>
      <c r="G2243" s="17" t="n"/>
      <c r="H2243" s="17">
        <f>IF(OR(F2243="",G2243=""),"",F2243*G2243)</f>
        <v/>
      </c>
      <c r="I2243" s="15" t="n"/>
    </row>
    <row r="2244">
      <c r="A2244" s="15" t="n"/>
      <c r="D2244" s="16" t="n"/>
      <c r="E2244">
        <f>IF(D2244="","",IFERROR(INDEX(Productos!$C$2:$C$501,MATCH(D2244,Productos!$A$2:$A$501,0)),"Código no existe"))</f>
        <v/>
      </c>
      <c r="G2244" s="17" t="n"/>
      <c r="H2244" s="17">
        <f>IF(OR(F2244="",G2244=""),"",F2244*G2244)</f>
        <v/>
      </c>
      <c r="I2244" s="15" t="n"/>
    </row>
    <row r="2245">
      <c r="A2245" s="15" t="n"/>
      <c r="D2245" s="16" t="n"/>
      <c r="E2245">
        <f>IF(D2245="","",IFERROR(INDEX(Productos!$C$2:$C$501,MATCH(D2245,Productos!$A$2:$A$501,0)),"Código no existe"))</f>
        <v/>
      </c>
      <c r="G2245" s="17" t="n"/>
      <c r="H2245" s="17">
        <f>IF(OR(F2245="",G2245=""),"",F2245*G2245)</f>
        <v/>
      </c>
      <c r="I2245" s="15" t="n"/>
    </row>
    <row r="2246">
      <c r="A2246" s="15" t="n"/>
      <c r="D2246" s="16" t="n"/>
      <c r="E2246">
        <f>IF(D2246="","",IFERROR(INDEX(Productos!$C$2:$C$501,MATCH(D2246,Productos!$A$2:$A$501,0)),"Código no existe"))</f>
        <v/>
      </c>
      <c r="G2246" s="17" t="n"/>
      <c r="H2246" s="17">
        <f>IF(OR(F2246="",G2246=""),"",F2246*G2246)</f>
        <v/>
      </c>
      <c r="I2246" s="15" t="n"/>
    </row>
    <row r="2247">
      <c r="A2247" s="15" t="n"/>
      <c r="D2247" s="16" t="n"/>
      <c r="E2247">
        <f>IF(D2247="","",IFERROR(INDEX(Productos!$C$2:$C$501,MATCH(D2247,Productos!$A$2:$A$501,0)),"Código no existe"))</f>
        <v/>
      </c>
      <c r="G2247" s="17" t="n"/>
      <c r="H2247" s="17">
        <f>IF(OR(F2247="",G2247=""),"",F2247*G2247)</f>
        <v/>
      </c>
      <c r="I2247" s="15" t="n"/>
    </row>
    <row r="2248">
      <c r="A2248" s="15" t="n"/>
      <c r="D2248" s="16" t="n"/>
      <c r="E2248">
        <f>IF(D2248="","",IFERROR(INDEX(Productos!$C$2:$C$501,MATCH(D2248,Productos!$A$2:$A$501,0)),"Código no existe"))</f>
        <v/>
      </c>
      <c r="G2248" s="17" t="n"/>
      <c r="H2248" s="17">
        <f>IF(OR(F2248="",G2248=""),"",F2248*G2248)</f>
        <v/>
      </c>
      <c r="I2248" s="15" t="n"/>
    </row>
    <row r="2249">
      <c r="A2249" s="15" t="n"/>
      <c r="D2249" s="16" t="n"/>
      <c r="E2249">
        <f>IF(D2249="","",IFERROR(INDEX(Productos!$C$2:$C$501,MATCH(D2249,Productos!$A$2:$A$501,0)),"Código no existe"))</f>
        <v/>
      </c>
      <c r="G2249" s="17" t="n"/>
      <c r="H2249" s="17">
        <f>IF(OR(F2249="",G2249=""),"",F2249*G2249)</f>
        <v/>
      </c>
      <c r="I2249" s="15" t="n"/>
    </row>
    <row r="2250">
      <c r="A2250" s="15" t="n"/>
      <c r="D2250" s="16" t="n"/>
      <c r="E2250">
        <f>IF(D2250="","",IFERROR(INDEX(Productos!$C$2:$C$501,MATCH(D2250,Productos!$A$2:$A$501,0)),"Código no existe"))</f>
        <v/>
      </c>
      <c r="G2250" s="17" t="n"/>
      <c r="H2250" s="17">
        <f>IF(OR(F2250="",G2250=""),"",F2250*G2250)</f>
        <v/>
      </c>
      <c r="I2250" s="15" t="n"/>
    </row>
    <row r="2251">
      <c r="A2251" s="15" t="n"/>
      <c r="D2251" s="16" t="n"/>
      <c r="E2251">
        <f>IF(D2251="","",IFERROR(INDEX(Productos!$C$2:$C$501,MATCH(D2251,Productos!$A$2:$A$501,0)),"Código no existe"))</f>
        <v/>
      </c>
      <c r="G2251" s="17" t="n"/>
      <c r="H2251" s="17">
        <f>IF(OR(F2251="",G2251=""),"",F2251*G2251)</f>
        <v/>
      </c>
      <c r="I2251" s="15" t="n"/>
    </row>
    <row r="2252">
      <c r="A2252" s="15" t="n"/>
      <c r="D2252" s="16" t="n"/>
      <c r="E2252">
        <f>IF(D2252="","",IFERROR(INDEX(Productos!$C$2:$C$501,MATCH(D2252,Productos!$A$2:$A$501,0)),"Código no existe"))</f>
        <v/>
      </c>
      <c r="G2252" s="17" t="n"/>
      <c r="H2252" s="17">
        <f>IF(OR(F2252="",G2252=""),"",F2252*G2252)</f>
        <v/>
      </c>
      <c r="I2252" s="15" t="n"/>
    </row>
    <row r="2253">
      <c r="A2253" s="15" t="n"/>
      <c r="D2253" s="16" t="n"/>
      <c r="E2253">
        <f>IF(D2253="","",IFERROR(INDEX(Productos!$C$2:$C$501,MATCH(D2253,Productos!$A$2:$A$501,0)),"Código no existe"))</f>
        <v/>
      </c>
      <c r="G2253" s="17" t="n"/>
      <c r="H2253" s="17">
        <f>IF(OR(F2253="",G2253=""),"",F2253*G2253)</f>
        <v/>
      </c>
      <c r="I2253" s="15" t="n"/>
    </row>
    <row r="2254">
      <c r="A2254" s="15" t="n"/>
      <c r="D2254" s="16" t="n"/>
      <c r="E2254">
        <f>IF(D2254="","",IFERROR(INDEX(Productos!$C$2:$C$501,MATCH(D2254,Productos!$A$2:$A$501,0)),"Código no existe"))</f>
        <v/>
      </c>
      <c r="G2254" s="17" t="n"/>
      <c r="H2254" s="17">
        <f>IF(OR(F2254="",G2254=""),"",F2254*G2254)</f>
        <v/>
      </c>
      <c r="I2254" s="15" t="n"/>
    </row>
    <row r="2255">
      <c r="A2255" s="15" t="n"/>
      <c r="D2255" s="16" t="n"/>
      <c r="E2255">
        <f>IF(D2255="","",IFERROR(INDEX(Productos!$C$2:$C$501,MATCH(D2255,Productos!$A$2:$A$501,0)),"Código no existe"))</f>
        <v/>
      </c>
      <c r="G2255" s="17" t="n"/>
      <c r="H2255" s="17">
        <f>IF(OR(F2255="",G2255=""),"",F2255*G2255)</f>
        <v/>
      </c>
      <c r="I2255" s="15" t="n"/>
    </row>
    <row r="2256">
      <c r="A2256" s="15" t="n"/>
      <c r="D2256" s="16" t="n"/>
      <c r="E2256">
        <f>IF(D2256="","",IFERROR(INDEX(Productos!$C$2:$C$501,MATCH(D2256,Productos!$A$2:$A$501,0)),"Código no existe"))</f>
        <v/>
      </c>
      <c r="G2256" s="17" t="n"/>
      <c r="H2256" s="17">
        <f>IF(OR(F2256="",G2256=""),"",F2256*G2256)</f>
        <v/>
      </c>
      <c r="I2256" s="15" t="n"/>
    </row>
    <row r="2257">
      <c r="A2257" s="15" t="n"/>
      <c r="D2257" s="16" t="n"/>
      <c r="E2257">
        <f>IF(D2257="","",IFERROR(INDEX(Productos!$C$2:$C$501,MATCH(D2257,Productos!$A$2:$A$501,0)),"Código no existe"))</f>
        <v/>
      </c>
      <c r="G2257" s="17" t="n"/>
      <c r="H2257" s="17">
        <f>IF(OR(F2257="",G2257=""),"",F2257*G2257)</f>
        <v/>
      </c>
      <c r="I2257" s="15" t="n"/>
    </row>
    <row r="2258">
      <c r="A2258" s="15" t="n"/>
      <c r="D2258" s="16" t="n"/>
      <c r="E2258">
        <f>IF(D2258="","",IFERROR(INDEX(Productos!$C$2:$C$501,MATCH(D2258,Productos!$A$2:$A$501,0)),"Código no existe"))</f>
        <v/>
      </c>
      <c r="G2258" s="17" t="n"/>
      <c r="H2258" s="17">
        <f>IF(OR(F2258="",G2258=""),"",F2258*G2258)</f>
        <v/>
      </c>
      <c r="I2258" s="15" t="n"/>
    </row>
    <row r="2259">
      <c r="A2259" s="15" t="n"/>
      <c r="D2259" s="16" t="n"/>
      <c r="E2259">
        <f>IF(D2259="","",IFERROR(INDEX(Productos!$C$2:$C$501,MATCH(D2259,Productos!$A$2:$A$501,0)),"Código no existe"))</f>
        <v/>
      </c>
      <c r="G2259" s="17" t="n"/>
      <c r="H2259" s="17">
        <f>IF(OR(F2259="",G2259=""),"",F2259*G2259)</f>
        <v/>
      </c>
      <c r="I2259" s="15" t="n"/>
    </row>
    <row r="2260">
      <c r="A2260" s="15" t="n"/>
      <c r="D2260" s="16" t="n"/>
      <c r="E2260">
        <f>IF(D2260="","",IFERROR(INDEX(Productos!$C$2:$C$501,MATCH(D2260,Productos!$A$2:$A$501,0)),"Código no existe"))</f>
        <v/>
      </c>
      <c r="G2260" s="17" t="n"/>
      <c r="H2260" s="17">
        <f>IF(OR(F2260="",G2260=""),"",F2260*G2260)</f>
        <v/>
      </c>
      <c r="I2260" s="15" t="n"/>
    </row>
    <row r="2261">
      <c r="A2261" s="15" t="n"/>
      <c r="D2261" s="16" t="n"/>
      <c r="E2261">
        <f>IF(D2261="","",IFERROR(INDEX(Productos!$C$2:$C$501,MATCH(D2261,Productos!$A$2:$A$501,0)),"Código no existe"))</f>
        <v/>
      </c>
      <c r="G2261" s="17" t="n"/>
      <c r="H2261" s="17">
        <f>IF(OR(F2261="",G2261=""),"",F2261*G2261)</f>
        <v/>
      </c>
      <c r="I2261" s="15" t="n"/>
    </row>
    <row r="2262">
      <c r="A2262" s="15" t="n"/>
      <c r="D2262" s="16" t="n"/>
      <c r="E2262">
        <f>IF(D2262="","",IFERROR(INDEX(Productos!$C$2:$C$501,MATCH(D2262,Productos!$A$2:$A$501,0)),"Código no existe"))</f>
        <v/>
      </c>
      <c r="G2262" s="17" t="n"/>
      <c r="H2262" s="17">
        <f>IF(OR(F2262="",G2262=""),"",F2262*G2262)</f>
        <v/>
      </c>
      <c r="I2262" s="15" t="n"/>
    </row>
    <row r="2263">
      <c r="A2263" s="15" t="n"/>
      <c r="D2263" s="16" t="n"/>
      <c r="E2263">
        <f>IF(D2263="","",IFERROR(INDEX(Productos!$C$2:$C$501,MATCH(D2263,Productos!$A$2:$A$501,0)),"Código no existe"))</f>
        <v/>
      </c>
      <c r="G2263" s="17" t="n"/>
      <c r="H2263" s="17">
        <f>IF(OR(F2263="",G2263=""),"",F2263*G2263)</f>
        <v/>
      </c>
      <c r="I2263" s="15" t="n"/>
    </row>
    <row r="2264">
      <c r="A2264" s="15" t="n"/>
      <c r="D2264" s="16" t="n"/>
      <c r="E2264">
        <f>IF(D2264="","",IFERROR(INDEX(Productos!$C$2:$C$501,MATCH(D2264,Productos!$A$2:$A$501,0)),"Código no existe"))</f>
        <v/>
      </c>
      <c r="G2264" s="17" t="n"/>
      <c r="H2264" s="17">
        <f>IF(OR(F2264="",G2264=""),"",F2264*G2264)</f>
        <v/>
      </c>
      <c r="I2264" s="15" t="n"/>
    </row>
    <row r="2265">
      <c r="A2265" s="15" t="n"/>
      <c r="D2265" s="16" t="n"/>
      <c r="E2265">
        <f>IF(D2265="","",IFERROR(INDEX(Productos!$C$2:$C$501,MATCH(D2265,Productos!$A$2:$A$501,0)),"Código no existe"))</f>
        <v/>
      </c>
      <c r="G2265" s="17" t="n"/>
      <c r="H2265" s="17">
        <f>IF(OR(F2265="",G2265=""),"",F2265*G2265)</f>
        <v/>
      </c>
      <c r="I2265" s="15" t="n"/>
    </row>
    <row r="2266">
      <c r="A2266" s="15" t="n"/>
      <c r="D2266" s="16" t="n"/>
      <c r="E2266">
        <f>IF(D2266="","",IFERROR(INDEX(Productos!$C$2:$C$501,MATCH(D2266,Productos!$A$2:$A$501,0)),"Código no existe"))</f>
        <v/>
      </c>
      <c r="G2266" s="17" t="n"/>
      <c r="H2266" s="17">
        <f>IF(OR(F2266="",G2266=""),"",F2266*G2266)</f>
        <v/>
      </c>
      <c r="I2266" s="15" t="n"/>
    </row>
    <row r="2267">
      <c r="A2267" s="15" t="n"/>
      <c r="D2267" s="16" t="n"/>
      <c r="E2267">
        <f>IF(D2267="","",IFERROR(INDEX(Productos!$C$2:$C$501,MATCH(D2267,Productos!$A$2:$A$501,0)),"Código no existe"))</f>
        <v/>
      </c>
      <c r="G2267" s="17" t="n"/>
      <c r="H2267" s="17">
        <f>IF(OR(F2267="",G2267=""),"",F2267*G2267)</f>
        <v/>
      </c>
      <c r="I2267" s="15" t="n"/>
    </row>
    <row r="2268">
      <c r="A2268" s="15" t="n"/>
      <c r="D2268" s="16" t="n"/>
      <c r="E2268">
        <f>IF(D2268="","",IFERROR(INDEX(Productos!$C$2:$C$501,MATCH(D2268,Productos!$A$2:$A$501,0)),"Código no existe"))</f>
        <v/>
      </c>
      <c r="G2268" s="17" t="n"/>
      <c r="H2268" s="17">
        <f>IF(OR(F2268="",G2268=""),"",F2268*G2268)</f>
        <v/>
      </c>
      <c r="I2268" s="15" t="n"/>
    </row>
    <row r="2269">
      <c r="A2269" s="15" t="n"/>
      <c r="D2269" s="16" t="n"/>
      <c r="E2269">
        <f>IF(D2269="","",IFERROR(INDEX(Productos!$C$2:$C$501,MATCH(D2269,Productos!$A$2:$A$501,0)),"Código no existe"))</f>
        <v/>
      </c>
      <c r="G2269" s="17" t="n"/>
      <c r="H2269" s="17">
        <f>IF(OR(F2269="",G2269=""),"",F2269*G2269)</f>
        <v/>
      </c>
      <c r="I2269" s="15" t="n"/>
    </row>
    <row r="2270">
      <c r="A2270" s="15" t="n"/>
      <c r="D2270" s="16" t="n"/>
      <c r="E2270">
        <f>IF(D2270="","",IFERROR(INDEX(Productos!$C$2:$C$501,MATCH(D2270,Productos!$A$2:$A$501,0)),"Código no existe"))</f>
        <v/>
      </c>
      <c r="G2270" s="17" t="n"/>
      <c r="H2270" s="17">
        <f>IF(OR(F2270="",G2270=""),"",F2270*G2270)</f>
        <v/>
      </c>
      <c r="I2270" s="15" t="n"/>
    </row>
    <row r="2271">
      <c r="A2271" s="15" t="n"/>
      <c r="D2271" s="16" t="n"/>
      <c r="E2271">
        <f>IF(D2271="","",IFERROR(INDEX(Productos!$C$2:$C$501,MATCH(D2271,Productos!$A$2:$A$501,0)),"Código no existe"))</f>
        <v/>
      </c>
      <c r="G2271" s="17" t="n"/>
      <c r="H2271" s="17">
        <f>IF(OR(F2271="",G2271=""),"",F2271*G2271)</f>
        <v/>
      </c>
      <c r="I2271" s="15" t="n"/>
    </row>
    <row r="2272">
      <c r="A2272" s="15" t="n"/>
      <c r="D2272" s="16" t="n"/>
      <c r="E2272">
        <f>IF(D2272="","",IFERROR(INDEX(Productos!$C$2:$C$501,MATCH(D2272,Productos!$A$2:$A$501,0)),"Código no existe"))</f>
        <v/>
      </c>
      <c r="G2272" s="17" t="n"/>
      <c r="H2272" s="17">
        <f>IF(OR(F2272="",G2272=""),"",F2272*G2272)</f>
        <v/>
      </c>
      <c r="I2272" s="15" t="n"/>
    </row>
    <row r="2273">
      <c r="A2273" s="15" t="n"/>
      <c r="D2273" s="16" t="n"/>
      <c r="E2273">
        <f>IF(D2273="","",IFERROR(INDEX(Productos!$C$2:$C$501,MATCH(D2273,Productos!$A$2:$A$501,0)),"Código no existe"))</f>
        <v/>
      </c>
      <c r="G2273" s="17" t="n"/>
      <c r="H2273" s="17">
        <f>IF(OR(F2273="",G2273=""),"",F2273*G2273)</f>
        <v/>
      </c>
      <c r="I2273" s="15" t="n"/>
    </row>
    <row r="2274">
      <c r="A2274" s="15" t="n"/>
      <c r="D2274" s="16" t="n"/>
      <c r="E2274">
        <f>IF(D2274="","",IFERROR(INDEX(Productos!$C$2:$C$501,MATCH(D2274,Productos!$A$2:$A$501,0)),"Código no existe"))</f>
        <v/>
      </c>
      <c r="G2274" s="17" t="n"/>
      <c r="H2274" s="17">
        <f>IF(OR(F2274="",G2274=""),"",F2274*G2274)</f>
        <v/>
      </c>
      <c r="I2274" s="15" t="n"/>
    </row>
    <row r="2275">
      <c r="A2275" s="15" t="n"/>
      <c r="D2275" s="16" t="n"/>
      <c r="E2275">
        <f>IF(D2275="","",IFERROR(INDEX(Productos!$C$2:$C$501,MATCH(D2275,Productos!$A$2:$A$501,0)),"Código no existe"))</f>
        <v/>
      </c>
      <c r="G2275" s="17" t="n"/>
      <c r="H2275" s="17">
        <f>IF(OR(F2275="",G2275=""),"",F2275*G2275)</f>
        <v/>
      </c>
      <c r="I2275" s="15" t="n"/>
    </row>
    <row r="2276">
      <c r="A2276" s="15" t="n"/>
      <c r="D2276" s="16" t="n"/>
      <c r="E2276">
        <f>IF(D2276="","",IFERROR(INDEX(Productos!$C$2:$C$501,MATCH(D2276,Productos!$A$2:$A$501,0)),"Código no existe"))</f>
        <v/>
      </c>
      <c r="G2276" s="17" t="n"/>
      <c r="H2276" s="17">
        <f>IF(OR(F2276="",G2276=""),"",F2276*G2276)</f>
        <v/>
      </c>
      <c r="I2276" s="15" t="n"/>
    </row>
    <row r="2277">
      <c r="A2277" s="15" t="n"/>
      <c r="D2277" s="16" t="n"/>
      <c r="E2277">
        <f>IF(D2277="","",IFERROR(INDEX(Productos!$C$2:$C$501,MATCH(D2277,Productos!$A$2:$A$501,0)),"Código no existe"))</f>
        <v/>
      </c>
      <c r="G2277" s="17" t="n"/>
      <c r="H2277" s="17">
        <f>IF(OR(F2277="",G2277=""),"",F2277*G2277)</f>
        <v/>
      </c>
      <c r="I2277" s="15" t="n"/>
    </row>
    <row r="2278">
      <c r="A2278" s="15" t="n"/>
      <c r="D2278" s="16" t="n"/>
      <c r="E2278">
        <f>IF(D2278="","",IFERROR(INDEX(Productos!$C$2:$C$501,MATCH(D2278,Productos!$A$2:$A$501,0)),"Código no existe"))</f>
        <v/>
      </c>
      <c r="G2278" s="17" t="n"/>
      <c r="H2278" s="17">
        <f>IF(OR(F2278="",G2278=""),"",F2278*G2278)</f>
        <v/>
      </c>
      <c r="I2278" s="15" t="n"/>
    </row>
    <row r="2279">
      <c r="A2279" s="15" t="n"/>
      <c r="D2279" s="16" t="n"/>
      <c r="E2279">
        <f>IF(D2279="","",IFERROR(INDEX(Productos!$C$2:$C$501,MATCH(D2279,Productos!$A$2:$A$501,0)),"Código no existe"))</f>
        <v/>
      </c>
      <c r="G2279" s="17" t="n"/>
      <c r="H2279" s="17">
        <f>IF(OR(F2279="",G2279=""),"",F2279*G2279)</f>
        <v/>
      </c>
      <c r="I2279" s="15" t="n"/>
    </row>
    <row r="2280">
      <c r="A2280" s="15" t="n"/>
      <c r="D2280" s="16" t="n"/>
      <c r="E2280">
        <f>IF(D2280="","",IFERROR(INDEX(Productos!$C$2:$C$501,MATCH(D2280,Productos!$A$2:$A$501,0)),"Código no existe"))</f>
        <v/>
      </c>
      <c r="G2280" s="17" t="n"/>
      <c r="H2280" s="17">
        <f>IF(OR(F2280="",G2280=""),"",F2280*G2280)</f>
        <v/>
      </c>
      <c r="I2280" s="15" t="n"/>
    </row>
    <row r="2281">
      <c r="A2281" s="15" t="n"/>
      <c r="D2281" s="16" t="n"/>
      <c r="E2281">
        <f>IF(D2281="","",IFERROR(INDEX(Productos!$C$2:$C$501,MATCH(D2281,Productos!$A$2:$A$501,0)),"Código no existe"))</f>
        <v/>
      </c>
      <c r="G2281" s="17" t="n"/>
      <c r="H2281" s="17">
        <f>IF(OR(F2281="",G2281=""),"",F2281*G2281)</f>
        <v/>
      </c>
      <c r="I2281" s="15" t="n"/>
    </row>
    <row r="2282">
      <c r="A2282" s="15" t="n"/>
      <c r="D2282" s="16" t="n"/>
      <c r="E2282">
        <f>IF(D2282="","",IFERROR(INDEX(Productos!$C$2:$C$501,MATCH(D2282,Productos!$A$2:$A$501,0)),"Código no existe"))</f>
        <v/>
      </c>
      <c r="G2282" s="17" t="n"/>
      <c r="H2282" s="17">
        <f>IF(OR(F2282="",G2282=""),"",F2282*G2282)</f>
        <v/>
      </c>
      <c r="I2282" s="15" t="n"/>
    </row>
    <row r="2283">
      <c r="A2283" s="15" t="n"/>
      <c r="D2283" s="16" t="n"/>
      <c r="E2283">
        <f>IF(D2283="","",IFERROR(INDEX(Productos!$C$2:$C$501,MATCH(D2283,Productos!$A$2:$A$501,0)),"Código no existe"))</f>
        <v/>
      </c>
      <c r="G2283" s="17" t="n"/>
      <c r="H2283" s="17">
        <f>IF(OR(F2283="",G2283=""),"",F2283*G2283)</f>
        <v/>
      </c>
      <c r="I2283" s="15" t="n"/>
    </row>
    <row r="2284">
      <c r="A2284" s="15" t="n"/>
      <c r="D2284" s="16" t="n"/>
      <c r="E2284">
        <f>IF(D2284="","",IFERROR(INDEX(Productos!$C$2:$C$501,MATCH(D2284,Productos!$A$2:$A$501,0)),"Código no existe"))</f>
        <v/>
      </c>
      <c r="G2284" s="17" t="n"/>
      <c r="H2284" s="17">
        <f>IF(OR(F2284="",G2284=""),"",F2284*G2284)</f>
        <v/>
      </c>
      <c r="I2284" s="15" t="n"/>
    </row>
    <row r="2285">
      <c r="A2285" s="15" t="n"/>
      <c r="D2285" s="16" t="n"/>
      <c r="E2285">
        <f>IF(D2285="","",IFERROR(INDEX(Productos!$C$2:$C$501,MATCH(D2285,Productos!$A$2:$A$501,0)),"Código no existe"))</f>
        <v/>
      </c>
      <c r="G2285" s="17" t="n"/>
      <c r="H2285" s="17">
        <f>IF(OR(F2285="",G2285=""),"",F2285*G2285)</f>
        <v/>
      </c>
      <c r="I2285" s="15" t="n"/>
    </row>
    <row r="2286">
      <c r="A2286" s="15" t="n"/>
      <c r="D2286" s="16" t="n"/>
      <c r="E2286">
        <f>IF(D2286="","",IFERROR(INDEX(Productos!$C$2:$C$501,MATCH(D2286,Productos!$A$2:$A$501,0)),"Código no existe"))</f>
        <v/>
      </c>
      <c r="G2286" s="17" t="n"/>
      <c r="H2286" s="17">
        <f>IF(OR(F2286="",G2286=""),"",F2286*G2286)</f>
        <v/>
      </c>
      <c r="I2286" s="15" t="n"/>
    </row>
    <row r="2287">
      <c r="A2287" s="15" t="n"/>
      <c r="D2287" s="16" t="n"/>
      <c r="E2287">
        <f>IF(D2287="","",IFERROR(INDEX(Productos!$C$2:$C$501,MATCH(D2287,Productos!$A$2:$A$501,0)),"Código no existe"))</f>
        <v/>
      </c>
      <c r="G2287" s="17" t="n"/>
      <c r="H2287" s="17">
        <f>IF(OR(F2287="",G2287=""),"",F2287*G2287)</f>
        <v/>
      </c>
      <c r="I2287" s="15" t="n"/>
    </row>
    <row r="2288">
      <c r="A2288" s="15" t="n"/>
      <c r="D2288" s="16" t="n"/>
      <c r="E2288">
        <f>IF(D2288="","",IFERROR(INDEX(Productos!$C$2:$C$501,MATCH(D2288,Productos!$A$2:$A$501,0)),"Código no existe"))</f>
        <v/>
      </c>
      <c r="G2288" s="17" t="n"/>
      <c r="H2288" s="17">
        <f>IF(OR(F2288="",G2288=""),"",F2288*G2288)</f>
        <v/>
      </c>
      <c r="I2288" s="15" t="n"/>
    </row>
    <row r="2289">
      <c r="A2289" s="15" t="n"/>
      <c r="D2289" s="16" t="n"/>
      <c r="E2289">
        <f>IF(D2289="","",IFERROR(INDEX(Productos!$C$2:$C$501,MATCH(D2289,Productos!$A$2:$A$501,0)),"Código no existe"))</f>
        <v/>
      </c>
      <c r="G2289" s="17" t="n"/>
      <c r="H2289" s="17">
        <f>IF(OR(F2289="",G2289=""),"",F2289*G2289)</f>
        <v/>
      </c>
      <c r="I2289" s="15" t="n"/>
    </row>
    <row r="2290">
      <c r="A2290" s="15" t="n"/>
      <c r="D2290" s="16" t="n"/>
      <c r="E2290">
        <f>IF(D2290="","",IFERROR(INDEX(Productos!$C$2:$C$501,MATCH(D2290,Productos!$A$2:$A$501,0)),"Código no existe"))</f>
        <v/>
      </c>
      <c r="G2290" s="17" t="n"/>
      <c r="H2290" s="17">
        <f>IF(OR(F2290="",G2290=""),"",F2290*G2290)</f>
        <v/>
      </c>
      <c r="I2290" s="15" t="n"/>
    </row>
    <row r="2291">
      <c r="A2291" s="15" t="n"/>
      <c r="D2291" s="16" t="n"/>
      <c r="E2291">
        <f>IF(D2291="","",IFERROR(INDEX(Productos!$C$2:$C$501,MATCH(D2291,Productos!$A$2:$A$501,0)),"Código no existe"))</f>
        <v/>
      </c>
      <c r="G2291" s="17" t="n"/>
      <c r="H2291" s="17">
        <f>IF(OR(F2291="",G2291=""),"",F2291*G2291)</f>
        <v/>
      </c>
      <c r="I2291" s="15" t="n"/>
    </row>
    <row r="2292">
      <c r="A2292" s="15" t="n"/>
      <c r="D2292" s="16" t="n"/>
      <c r="E2292">
        <f>IF(D2292="","",IFERROR(INDEX(Productos!$C$2:$C$501,MATCH(D2292,Productos!$A$2:$A$501,0)),"Código no existe"))</f>
        <v/>
      </c>
      <c r="G2292" s="17" t="n"/>
      <c r="H2292" s="17">
        <f>IF(OR(F2292="",G2292=""),"",F2292*G2292)</f>
        <v/>
      </c>
      <c r="I2292" s="15" t="n"/>
    </row>
    <row r="2293">
      <c r="A2293" s="15" t="n"/>
      <c r="D2293" s="16" t="n"/>
      <c r="E2293">
        <f>IF(D2293="","",IFERROR(INDEX(Productos!$C$2:$C$501,MATCH(D2293,Productos!$A$2:$A$501,0)),"Código no existe"))</f>
        <v/>
      </c>
      <c r="G2293" s="17" t="n"/>
      <c r="H2293" s="17">
        <f>IF(OR(F2293="",G2293=""),"",F2293*G2293)</f>
        <v/>
      </c>
      <c r="I2293" s="15" t="n"/>
    </row>
    <row r="2294">
      <c r="A2294" s="15" t="n"/>
      <c r="D2294" s="16" t="n"/>
      <c r="E2294">
        <f>IF(D2294="","",IFERROR(INDEX(Productos!$C$2:$C$501,MATCH(D2294,Productos!$A$2:$A$501,0)),"Código no existe"))</f>
        <v/>
      </c>
      <c r="G2294" s="17" t="n"/>
      <c r="H2294" s="17">
        <f>IF(OR(F2294="",G2294=""),"",F2294*G2294)</f>
        <v/>
      </c>
      <c r="I2294" s="15" t="n"/>
    </row>
    <row r="2295">
      <c r="A2295" s="15" t="n"/>
      <c r="D2295" s="16" t="n"/>
      <c r="E2295">
        <f>IF(D2295="","",IFERROR(INDEX(Productos!$C$2:$C$501,MATCH(D2295,Productos!$A$2:$A$501,0)),"Código no existe"))</f>
        <v/>
      </c>
      <c r="G2295" s="17" t="n"/>
      <c r="H2295" s="17">
        <f>IF(OR(F2295="",G2295=""),"",F2295*G2295)</f>
        <v/>
      </c>
      <c r="I2295" s="15" t="n"/>
    </row>
    <row r="2296">
      <c r="A2296" s="15" t="n"/>
      <c r="D2296" s="16" t="n"/>
      <c r="E2296">
        <f>IF(D2296="","",IFERROR(INDEX(Productos!$C$2:$C$501,MATCH(D2296,Productos!$A$2:$A$501,0)),"Código no existe"))</f>
        <v/>
      </c>
      <c r="G2296" s="17" t="n"/>
      <c r="H2296" s="17">
        <f>IF(OR(F2296="",G2296=""),"",F2296*G2296)</f>
        <v/>
      </c>
      <c r="I2296" s="15" t="n"/>
    </row>
    <row r="2297">
      <c r="A2297" s="15" t="n"/>
      <c r="D2297" s="16" t="n"/>
      <c r="E2297">
        <f>IF(D2297="","",IFERROR(INDEX(Productos!$C$2:$C$501,MATCH(D2297,Productos!$A$2:$A$501,0)),"Código no existe"))</f>
        <v/>
      </c>
      <c r="G2297" s="17" t="n"/>
      <c r="H2297" s="17">
        <f>IF(OR(F2297="",G2297=""),"",F2297*G2297)</f>
        <v/>
      </c>
      <c r="I2297" s="15" t="n"/>
    </row>
    <row r="2298">
      <c r="A2298" s="15" t="n"/>
      <c r="D2298" s="16" t="n"/>
      <c r="E2298">
        <f>IF(D2298="","",IFERROR(INDEX(Productos!$C$2:$C$501,MATCH(D2298,Productos!$A$2:$A$501,0)),"Código no existe"))</f>
        <v/>
      </c>
      <c r="G2298" s="17" t="n"/>
      <c r="H2298" s="17">
        <f>IF(OR(F2298="",G2298=""),"",F2298*G2298)</f>
        <v/>
      </c>
      <c r="I2298" s="15" t="n"/>
    </row>
    <row r="2299">
      <c r="A2299" s="15" t="n"/>
      <c r="D2299" s="16" t="n"/>
      <c r="E2299">
        <f>IF(D2299="","",IFERROR(INDEX(Productos!$C$2:$C$501,MATCH(D2299,Productos!$A$2:$A$501,0)),"Código no existe"))</f>
        <v/>
      </c>
      <c r="G2299" s="17" t="n"/>
      <c r="H2299" s="17">
        <f>IF(OR(F2299="",G2299=""),"",F2299*G2299)</f>
        <v/>
      </c>
      <c r="I2299" s="15" t="n"/>
    </row>
    <row r="2300">
      <c r="A2300" s="15" t="n"/>
      <c r="D2300" s="16" t="n"/>
      <c r="E2300">
        <f>IF(D2300="","",IFERROR(INDEX(Productos!$C$2:$C$501,MATCH(D2300,Productos!$A$2:$A$501,0)),"Código no existe"))</f>
        <v/>
      </c>
      <c r="G2300" s="17" t="n"/>
      <c r="H2300" s="17">
        <f>IF(OR(F2300="",G2300=""),"",F2300*G2300)</f>
        <v/>
      </c>
      <c r="I2300" s="15" t="n"/>
    </row>
    <row r="2301">
      <c r="A2301" s="15" t="n"/>
      <c r="D2301" s="16" t="n"/>
      <c r="E2301">
        <f>IF(D2301="","",IFERROR(INDEX(Productos!$C$2:$C$501,MATCH(D2301,Productos!$A$2:$A$501,0)),"Código no existe"))</f>
        <v/>
      </c>
      <c r="G2301" s="17" t="n"/>
      <c r="H2301" s="17">
        <f>IF(OR(F2301="",G2301=""),"",F2301*G2301)</f>
        <v/>
      </c>
      <c r="I2301" s="15" t="n"/>
    </row>
    <row r="2302">
      <c r="A2302" s="15" t="n"/>
      <c r="D2302" s="16" t="n"/>
      <c r="E2302">
        <f>IF(D2302="","",IFERROR(INDEX(Productos!$C$2:$C$501,MATCH(D2302,Productos!$A$2:$A$501,0)),"Código no existe"))</f>
        <v/>
      </c>
      <c r="G2302" s="17" t="n"/>
      <c r="H2302" s="17">
        <f>IF(OR(F2302="",G2302=""),"",F2302*G2302)</f>
        <v/>
      </c>
      <c r="I2302" s="15" t="n"/>
    </row>
    <row r="2303">
      <c r="A2303" s="15" t="n"/>
      <c r="D2303" s="16" t="n"/>
      <c r="E2303">
        <f>IF(D2303="","",IFERROR(INDEX(Productos!$C$2:$C$501,MATCH(D2303,Productos!$A$2:$A$501,0)),"Código no existe"))</f>
        <v/>
      </c>
      <c r="G2303" s="17" t="n"/>
      <c r="H2303" s="17">
        <f>IF(OR(F2303="",G2303=""),"",F2303*G2303)</f>
        <v/>
      </c>
      <c r="I2303" s="15" t="n"/>
    </row>
    <row r="2304">
      <c r="A2304" s="15" t="n"/>
      <c r="D2304" s="16" t="n"/>
      <c r="E2304">
        <f>IF(D2304="","",IFERROR(INDEX(Productos!$C$2:$C$501,MATCH(D2304,Productos!$A$2:$A$501,0)),"Código no existe"))</f>
        <v/>
      </c>
      <c r="G2304" s="17" t="n"/>
      <c r="H2304" s="17">
        <f>IF(OR(F2304="",G2304=""),"",F2304*G2304)</f>
        <v/>
      </c>
      <c r="I2304" s="15" t="n"/>
    </row>
    <row r="2305">
      <c r="A2305" s="15" t="n"/>
      <c r="D2305" s="16" t="n"/>
      <c r="E2305">
        <f>IF(D2305="","",IFERROR(INDEX(Productos!$C$2:$C$501,MATCH(D2305,Productos!$A$2:$A$501,0)),"Código no existe"))</f>
        <v/>
      </c>
      <c r="G2305" s="17" t="n"/>
      <c r="H2305" s="17">
        <f>IF(OR(F2305="",G2305=""),"",F2305*G2305)</f>
        <v/>
      </c>
      <c r="I2305" s="15" t="n"/>
    </row>
    <row r="2306">
      <c r="A2306" s="15" t="n"/>
      <c r="D2306" s="16" t="n"/>
      <c r="E2306">
        <f>IF(D2306="","",IFERROR(INDEX(Productos!$C$2:$C$501,MATCH(D2306,Productos!$A$2:$A$501,0)),"Código no existe"))</f>
        <v/>
      </c>
      <c r="G2306" s="17" t="n"/>
      <c r="H2306" s="17">
        <f>IF(OR(F2306="",G2306=""),"",F2306*G2306)</f>
        <v/>
      </c>
      <c r="I2306" s="15" t="n"/>
    </row>
    <row r="2307">
      <c r="A2307" s="15" t="n"/>
      <c r="D2307" s="16" t="n"/>
      <c r="E2307">
        <f>IF(D2307="","",IFERROR(INDEX(Productos!$C$2:$C$501,MATCH(D2307,Productos!$A$2:$A$501,0)),"Código no existe"))</f>
        <v/>
      </c>
      <c r="G2307" s="17" t="n"/>
      <c r="H2307" s="17">
        <f>IF(OR(F2307="",G2307=""),"",F2307*G2307)</f>
        <v/>
      </c>
      <c r="I2307" s="15" t="n"/>
    </row>
    <row r="2308">
      <c r="A2308" s="15" t="n"/>
      <c r="D2308" s="16" t="n"/>
      <c r="E2308">
        <f>IF(D2308="","",IFERROR(INDEX(Productos!$C$2:$C$501,MATCH(D2308,Productos!$A$2:$A$501,0)),"Código no existe"))</f>
        <v/>
      </c>
      <c r="G2308" s="17" t="n"/>
      <c r="H2308" s="17">
        <f>IF(OR(F2308="",G2308=""),"",F2308*G2308)</f>
        <v/>
      </c>
      <c r="I2308" s="15" t="n"/>
    </row>
    <row r="2309">
      <c r="A2309" s="15" t="n"/>
      <c r="D2309" s="16" t="n"/>
      <c r="E2309">
        <f>IF(D2309="","",IFERROR(INDEX(Productos!$C$2:$C$501,MATCH(D2309,Productos!$A$2:$A$501,0)),"Código no existe"))</f>
        <v/>
      </c>
      <c r="G2309" s="17" t="n"/>
      <c r="H2309" s="17">
        <f>IF(OR(F2309="",G2309=""),"",F2309*G2309)</f>
        <v/>
      </c>
      <c r="I2309" s="15" t="n"/>
    </row>
    <row r="2310">
      <c r="A2310" s="15" t="n"/>
      <c r="D2310" s="16" t="n"/>
      <c r="E2310">
        <f>IF(D2310="","",IFERROR(INDEX(Productos!$C$2:$C$501,MATCH(D2310,Productos!$A$2:$A$501,0)),"Código no existe"))</f>
        <v/>
      </c>
      <c r="G2310" s="17" t="n"/>
      <c r="H2310" s="17">
        <f>IF(OR(F2310="",G2310=""),"",F2310*G2310)</f>
        <v/>
      </c>
      <c r="I2310" s="15" t="n"/>
    </row>
    <row r="2311">
      <c r="A2311" s="15" t="n"/>
      <c r="D2311" s="16" t="n"/>
      <c r="E2311">
        <f>IF(D2311="","",IFERROR(INDEX(Productos!$C$2:$C$501,MATCH(D2311,Productos!$A$2:$A$501,0)),"Código no existe"))</f>
        <v/>
      </c>
      <c r="G2311" s="17" t="n"/>
      <c r="H2311" s="17">
        <f>IF(OR(F2311="",G2311=""),"",F2311*G2311)</f>
        <v/>
      </c>
      <c r="I2311" s="15" t="n"/>
    </row>
    <row r="2312">
      <c r="A2312" s="15" t="n"/>
      <c r="D2312" s="16" t="n"/>
      <c r="E2312">
        <f>IF(D2312="","",IFERROR(INDEX(Productos!$C$2:$C$501,MATCH(D2312,Productos!$A$2:$A$501,0)),"Código no existe"))</f>
        <v/>
      </c>
      <c r="G2312" s="17" t="n"/>
      <c r="H2312" s="17">
        <f>IF(OR(F2312="",G2312=""),"",F2312*G2312)</f>
        <v/>
      </c>
      <c r="I2312" s="15" t="n"/>
    </row>
    <row r="2313">
      <c r="A2313" s="15" t="n"/>
      <c r="D2313" s="16" t="n"/>
      <c r="E2313">
        <f>IF(D2313="","",IFERROR(INDEX(Productos!$C$2:$C$501,MATCH(D2313,Productos!$A$2:$A$501,0)),"Código no existe"))</f>
        <v/>
      </c>
      <c r="G2313" s="17" t="n"/>
      <c r="H2313" s="17">
        <f>IF(OR(F2313="",G2313=""),"",F2313*G2313)</f>
        <v/>
      </c>
      <c r="I2313" s="15" t="n"/>
    </row>
    <row r="2314">
      <c r="A2314" s="15" t="n"/>
      <c r="D2314" s="16" t="n"/>
      <c r="E2314">
        <f>IF(D2314="","",IFERROR(INDEX(Productos!$C$2:$C$501,MATCH(D2314,Productos!$A$2:$A$501,0)),"Código no existe"))</f>
        <v/>
      </c>
      <c r="G2314" s="17" t="n"/>
      <c r="H2314" s="17">
        <f>IF(OR(F2314="",G2314=""),"",F2314*G2314)</f>
        <v/>
      </c>
      <c r="I2314" s="15" t="n"/>
    </row>
    <row r="2315">
      <c r="A2315" s="15" t="n"/>
      <c r="D2315" s="16" t="n"/>
      <c r="E2315">
        <f>IF(D2315="","",IFERROR(INDEX(Productos!$C$2:$C$501,MATCH(D2315,Productos!$A$2:$A$501,0)),"Código no existe"))</f>
        <v/>
      </c>
      <c r="G2315" s="17" t="n"/>
      <c r="H2315" s="17">
        <f>IF(OR(F2315="",G2315=""),"",F2315*G2315)</f>
        <v/>
      </c>
      <c r="I2315" s="15" t="n"/>
    </row>
    <row r="2316">
      <c r="A2316" s="15" t="n"/>
      <c r="D2316" s="16" t="n"/>
      <c r="E2316">
        <f>IF(D2316="","",IFERROR(INDEX(Productos!$C$2:$C$501,MATCH(D2316,Productos!$A$2:$A$501,0)),"Código no existe"))</f>
        <v/>
      </c>
      <c r="G2316" s="17" t="n"/>
      <c r="H2316" s="17">
        <f>IF(OR(F2316="",G2316=""),"",F2316*G2316)</f>
        <v/>
      </c>
      <c r="I2316" s="15" t="n"/>
    </row>
    <row r="2317">
      <c r="A2317" s="15" t="n"/>
      <c r="D2317" s="16" t="n"/>
      <c r="E2317">
        <f>IF(D2317="","",IFERROR(INDEX(Productos!$C$2:$C$501,MATCH(D2317,Productos!$A$2:$A$501,0)),"Código no existe"))</f>
        <v/>
      </c>
      <c r="G2317" s="17" t="n"/>
      <c r="H2317" s="17">
        <f>IF(OR(F2317="",G2317=""),"",F2317*G2317)</f>
        <v/>
      </c>
      <c r="I2317" s="15" t="n"/>
    </row>
    <row r="2318">
      <c r="A2318" s="15" t="n"/>
      <c r="D2318" s="16" t="n"/>
      <c r="E2318">
        <f>IF(D2318="","",IFERROR(INDEX(Productos!$C$2:$C$501,MATCH(D2318,Productos!$A$2:$A$501,0)),"Código no existe"))</f>
        <v/>
      </c>
      <c r="G2318" s="17" t="n"/>
      <c r="H2318" s="17">
        <f>IF(OR(F2318="",G2318=""),"",F2318*G2318)</f>
        <v/>
      </c>
      <c r="I2318" s="15" t="n"/>
    </row>
    <row r="2319">
      <c r="A2319" s="15" t="n"/>
      <c r="D2319" s="16" t="n"/>
      <c r="E2319">
        <f>IF(D2319="","",IFERROR(INDEX(Productos!$C$2:$C$501,MATCH(D2319,Productos!$A$2:$A$501,0)),"Código no existe"))</f>
        <v/>
      </c>
      <c r="G2319" s="17" t="n"/>
      <c r="H2319" s="17">
        <f>IF(OR(F2319="",G2319=""),"",F2319*G2319)</f>
        <v/>
      </c>
      <c r="I2319" s="15" t="n"/>
    </row>
    <row r="2320">
      <c r="A2320" s="15" t="n"/>
      <c r="D2320" s="16" t="n"/>
      <c r="E2320">
        <f>IF(D2320="","",IFERROR(INDEX(Productos!$C$2:$C$501,MATCH(D2320,Productos!$A$2:$A$501,0)),"Código no existe"))</f>
        <v/>
      </c>
      <c r="G2320" s="17" t="n"/>
      <c r="H2320" s="17">
        <f>IF(OR(F2320="",G2320=""),"",F2320*G2320)</f>
        <v/>
      </c>
      <c r="I2320" s="15" t="n"/>
    </row>
    <row r="2321">
      <c r="A2321" s="15" t="n"/>
      <c r="D2321" s="16" t="n"/>
      <c r="E2321">
        <f>IF(D2321="","",IFERROR(INDEX(Productos!$C$2:$C$501,MATCH(D2321,Productos!$A$2:$A$501,0)),"Código no existe"))</f>
        <v/>
      </c>
      <c r="G2321" s="17" t="n"/>
      <c r="H2321" s="17">
        <f>IF(OR(F2321="",G2321=""),"",F2321*G2321)</f>
        <v/>
      </c>
      <c r="I2321" s="15" t="n"/>
    </row>
    <row r="2322">
      <c r="A2322" s="15" t="n"/>
      <c r="D2322" s="16" t="n"/>
      <c r="E2322">
        <f>IF(D2322="","",IFERROR(INDEX(Productos!$C$2:$C$501,MATCH(D2322,Productos!$A$2:$A$501,0)),"Código no existe"))</f>
        <v/>
      </c>
      <c r="G2322" s="17" t="n"/>
      <c r="H2322" s="17">
        <f>IF(OR(F2322="",G2322=""),"",F2322*G2322)</f>
        <v/>
      </c>
      <c r="I2322" s="15" t="n"/>
    </row>
    <row r="2323">
      <c r="A2323" s="15" t="n"/>
      <c r="D2323" s="16" t="n"/>
      <c r="E2323">
        <f>IF(D2323="","",IFERROR(INDEX(Productos!$C$2:$C$501,MATCH(D2323,Productos!$A$2:$A$501,0)),"Código no existe"))</f>
        <v/>
      </c>
      <c r="G2323" s="17" t="n"/>
      <c r="H2323" s="17">
        <f>IF(OR(F2323="",G2323=""),"",F2323*G2323)</f>
        <v/>
      </c>
      <c r="I2323" s="15" t="n"/>
    </row>
    <row r="2324">
      <c r="A2324" s="15" t="n"/>
      <c r="D2324" s="16" t="n"/>
      <c r="E2324">
        <f>IF(D2324="","",IFERROR(INDEX(Productos!$C$2:$C$501,MATCH(D2324,Productos!$A$2:$A$501,0)),"Código no existe"))</f>
        <v/>
      </c>
      <c r="G2324" s="17" t="n"/>
      <c r="H2324" s="17">
        <f>IF(OR(F2324="",G2324=""),"",F2324*G2324)</f>
        <v/>
      </c>
      <c r="I2324" s="15" t="n"/>
    </row>
    <row r="2325">
      <c r="A2325" s="15" t="n"/>
      <c r="D2325" s="16" t="n"/>
      <c r="E2325">
        <f>IF(D2325="","",IFERROR(INDEX(Productos!$C$2:$C$501,MATCH(D2325,Productos!$A$2:$A$501,0)),"Código no existe"))</f>
        <v/>
      </c>
      <c r="G2325" s="17" t="n"/>
      <c r="H2325" s="17">
        <f>IF(OR(F2325="",G2325=""),"",F2325*G2325)</f>
        <v/>
      </c>
      <c r="I2325" s="15" t="n"/>
    </row>
    <row r="2326">
      <c r="A2326" s="15" t="n"/>
      <c r="D2326" s="16" t="n"/>
      <c r="E2326">
        <f>IF(D2326="","",IFERROR(INDEX(Productos!$C$2:$C$501,MATCH(D2326,Productos!$A$2:$A$501,0)),"Código no existe"))</f>
        <v/>
      </c>
      <c r="G2326" s="17" t="n"/>
      <c r="H2326" s="17">
        <f>IF(OR(F2326="",G2326=""),"",F2326*G2326)</f>
        <v/>
      </c>
      <c r="I2326" s="15" t="n"/>
    </row>
    <row r="2327">
      <c r="A2327" s="15" t="n"/>
      <c r="D2327" s="16" t="n"/>
      <c r="E2327">
        <f>IF(D2327="","",IFERROR(INDEX(Productos!$C$2:$C$501,MATCH(D2327,Productos!$A$2:$A$501,0)),"Código no existe"))</f>
        <v/>
      </c>
      <c r="G2327" s="17" t="n"/>
      <c r="H2327" s="17">
        <f>IF(OR(F2327="",G2327=""),"",F2327*G2327)</f>
        <v/>
      </c>
      <c r="I2327" s="15" t="n"/>
    </row>
    <row r="2328">
      <c r="A2328" s="15" t="n"/>
      <c r="D2328" s="16" t="n"/>
      <c r="E2328">
        <f>IF(D2328="","",IFERROR(INDEX(Productos!$C$2:$C$501,MATCH(D2328,Productos!$A$2:$A$501,0)),"Código no existe"))</f>
        <v/>
      </c>
      <c r="G2328" s="17" t="n"/>
      <c r="H2328" s="17">
        <f>IF(OR(F2328="",G2328=""),"",F2328*G2328)</f>
        <v/>
      </c>
      <c r="I2328" s="15" t="n"/>
    </row>
    <row r="2329">
      <c r="A2329" s="15" t="n"/>
      <c r="D2329" s="16" t="n"/>
      <c r="E2329">
        <f>IF(D2329="","",IFERROR(INDEX(Productos!$C$2:$C$501,MATCH(D2329,Productos!$A$2:$A$501,0)),"Código no existe"))</f>
        <v/>
      </c>
      <c r="G2329" s="17" t="n"/>
      <c r="H2329" s="17">
        <f>IF(OR(F2329="",G2329=""),"",F2329*G2329)</f>
        <v/>
      </c>
      <c r="I2329" s="15" t="n"/>
    </row>
    <row r="2330">
      <c r="A2330" s="15" t="n"/>
      <c r="D2330" s="16" t="n"/>
      <c r="E2330">
        <f>IF(D2330="","",IFERROR(INDEX(Productos!$C$2:$C$501,MATCH(D2330,Productos!$A$2:$A$501,0)),"Código no existe"))</f>
        <v/>
      </c>
      <c r="G2330" s="17" t="n"/>
      <c r="H2330" s="17">
        <f>IF(OR(F2330="",G2330=""),"",F2330*G2330)</f>
        <v/>
      </c>
      <c r="I2330" s="15" t="n"/>
    </row>
    <row r="2331">
      <c r="A2331" s="15" t="n"/>
      <c r="D2331" s="16" t="n"/>
      <c r="E2331">
        <f>IF(D2331="","",IFERROR(INDEX(Productos!$C$2:$C$501,MATCH(D2331,Productos!$A$2:$A$501,0)),"Código no existe"))</f>
        <v/>
      </c>
      <c r="G2331" s="17" t="n"/>
      <c r="H2331" s="17">
        <f>IF(OR(F2331="",G2331=""),"",F2331*G2331)</f>
        <v/>
      </c>
      <c r="I2331" s="15" t="n"/>
    </row>
    <row r="2332">
      <c r="A2332" s="15" t="n"/>
      <c r="D2332" s="16" t="n"/>
      <c r="E2332">
        <f>IF(D2332="","",IFERROR(INDEX(Productos!$C$2:$C$501,MATCH(D2332,Productos!$A$2:$A$501,0)),"Código no existe"))</f>
        <v/>
      </c>
      <c r="G2332" s="17" t="n"/>
      <c r="H2332" s="17">
        <f>IF(OR(F2332="",G2332=""),"",F2332*G2332)</f>
        <v/>
      </c>
      <c r="I2332" s="15" t="n"/>
    </row>
    <row r="2333">
      <c r="A2333" s="15" t="n"/>
      <c r="D2333" s="16" t="n"/>
      <c r="E2333">
        <f>IF(D2333="","",IFERROR(INDEX(Productos!$C$2:$C$501,MATCH(D2333,Productos!$A$2:$A$501,0)),"Código no existe"))</f>
        <v/>
      </c>
      <c r="G2333" s="17" t="n"/>
      <c r="H2333" s="17">
        <f>IF(OR(F2333="",G2333=""),"",F2333*G2333)</f>
        <v/>
      </c>
      <c r="I2333" s="15" t="n"/>
    </row>
    <row r="2334">
      <c r="A2334" s="15" t="n"/>
      <c r="D2334" s="16" t="n"/>
      <c r="E2334">
        <f>IF(D2334="","",IFERROR(INDEX(Productos!$C$2:$C$501,MATCH(D2334,Productos!$A$2:$A$501,0)),"Código no existe"))</f>
        <v/>
      </c>
      <c r="G2334" s="17" t="n"/>
      <c r="H2334" s="17">
        <f>IF(OR(F2334="",G2334=""),"",F2334*G2334)</f>
        <v/>
      </c>
      <c r="I2334" s="15" t="n"/>
    </row>
    <row r="2335">
      <c r="A2335" s="15" t="n"/>
      <c r="D2335" s="16" t="n"/>
      <c r="E2335">
        <f>IF(D2335="","",IFERROR(INDEX(Productos!$C$2:$C$501,MATCH(D2335,Productos!$A$2:$A$501,0)),"Código no existe"))</f>
        <v/>
      </c>
      <c r="G2335" s="17" t="n"/>
      <c r="H2335" s="17">
        <f>IF(OR(F2335="",G2335=""),"",F2335*G2335)</f>
        <v/>
      </c>
      <c r="I2335" s="15" t="n"/>
    </row>
    <row r="2336">
      <c r="A2336" s="15" t="n"/>
      <c r="D2336" s="16" t="n"/>
      <c r="E2336">
        <f>IF(D2336="","",IFERROR(INDEX(Productos!$C$2:$C$501,MATCH(D2336,Productos!$A$2:$A$501,0)),"Código no existe"))</f>
        <v/>
      </c>
      <c r="G2336" s="17" t="n"/>
      <c r="H2336" s="17">
        <f>IF(OR(F2336="",G2336=""),"",F2336*G2336)</f>
        <v/>
      </c>
      <c r="I2336" s="15" t="n"/>
    </row>
    <row r="2337">
      <c r="A2337" s="15" t="n"/>
      <c r="D2337" s="16" t="n"/>
      <c r="E2337">
        <f>IF(D2337="","",IFERROR(INDEX(Productos!$C$2:$C$501,MATCH(D2337,Productos!$A$2:$A$501,0)),"Código no existe"))</f>
        <v/>
      </c>
      <c r="G2337" s="17" t="n"/>
      <c r="H2337" s="17">
        <f>IF(OR(F2337="",G2337=""),"",F2337*G2337)</f>
        <v/>
      </c>
      <c r="I2337" s="15" t="n"/>
    </row>
    <row r="2338">
      <c r="A2338" s="15" t="n"/>
      <c r="D2338" s="16" t="n"/>
      <c r="E2338">
        <f>IF(D2338="","",IFERROR(INDEX(Productos!$C$2:$C$501,MATCH(D2338,Productos!$A$2:$A$501,0)),"Código no existe"))</f>
        <v/>
      </c>
      <c r="G2338" s="17" t="n"/>
      <c r="H2338" s="17">
        <f>IF(OR(F2338="",G2338=""),"",F2338*G2338)</f>
        <v/>
      </c>
      <c r="I2338" s="15" t="n"/>
    </row>
    <row r="2339">
      <c r="A2339" s="15" t="n"/>
      <c r="D2339" s="16" t="n"/>
      <c r="E2339">
        <f>IF(D2339="","",IFERROR(INDEX(Productos!$C$2:$C$501,MATCH(D2339,Productos!$A$2:$A$501,0)),"Código no existe"))</f>
        <v/>
      </c>
      <c r="G2339" s="17" t="n"/>
      <c r="H2339" s="17">
        <f>IF(OR(F2339="",G2339=""),"",F2339*G2339)</f>
        <v/>
      </c>
      <c r="I2339" s="15" t="n"/>
    </row>
    <row r="2340">
      <c r="A2340" s="15" t="n"/>
      <c r="D2340" s="16" t="n"/>
      <c r="E2340">
        <f>IF(D2340="","",IFERROR(INDEX(Productos!$C$2:$C$501,MATCH(D2340,Productos!$A$2:$A$501,0)),"Código no existe"))</f>
        <v/>
      </c>
      <c r="G2340" s="17" t="n"/>
      <c r="H2340" s="17">
        <f>IF(OR(F2340="",G2340=""),"",F2340*G2340)</f>
        <v/>
      </c>
      <c r="I2340" s="15" t="n"/>
    </row>
    <row r="2341">
      <c r="A2341" s="15" t="n"/>
      <c r="D2341" s="16" t="n"/>
      <c r="E2341">
        <f>IF(D2341="","",IFERROR(INDEX(Productos!$C$2:$C$501,MATCH(D2341,Productos!$A$2:$A$501,0)),"Código no existe"))</f>
        <v/>
      </c>
      <c r="G2341" s="17" t="n"/>
      <c r="H2341" s="17">
        <f>IF(OR(F2341="",G2341=""),"",F2341*G2341)</f>
        <v/>
      </c>
      <c r="I2341" s="15" t="n"/>
    </row>
    <row r="2342">
      <c r="A2342" s="15" t="n"/>
      <c r="D2342" s="16" t="n"/>
      <c r="E2342">
        <f>IF(D2342="","",IFERROR(INDEX(Productos!$C$2:$C$501,MATCH(D2342,Productos!$A$2:$A$501,0)),"Código no existe"))</f>
        <v/>
      </c>
      <c r="G2342" s="17" t="n"/>
      <c r="H2342" s="17">
        <f>IF(OR(F2342="",G2342=""),"",F2342*G2342)</f>
        <v/>
      </c>
      <c r="I2342" s="15" t="n"/>
    </row>
    <row r="2343">
      <c r="A2343" s="15" t="n"/>
      <c r="D2343" s="16" t="n"/>
      <c r="E2343">
        <f>IF(D2343="","",IFERROR(INDEX(Productos!$C$2:$C$501,MATCH(D2343,Productos!$A$2:$A$501,0)),"Código no existe"))</f>
        <v/>
      </c>
      <c r="G2343" s="17" t="n"/>
      <c r="H2343" s="17">
        <f>IF(OR(F2343="",G2343=""),"",F2343*G2343)</f>
        <v/>
      </c>
      <c r="I2343" s="15" t="n"/>
    </row>
    <row r="2344">
      <c r="A2344" s="15" t="n"/>
      <c r="D2344" s="16" t="n"/>
      <c r="E2344">
        <f>IF(D2344="","",IFERROR(INDEX(Productos!$C$2:$C$501,MATCH(D2344,Productos!$A$2:$A$501,0)),"Código no existe"))</f>
        <v/>
      </c>
      <c r="G2344" s="17" t="n"/>
      <c r="H2344" s="17">
        <f>IF(OR(F2344="",G2344=""),"",F2344*G2344)</f>
        <v/>
      </c>
      <c r="I2344" s="15" t="n"/>
    </row>
    <row r="2345">
      <c r="A2345" s="15" t="n"/>
      <c r="D2345" s="16" t="n"/>
      <c r="E2345">
        <f>IF(D2345="","",IFERROR(INDEX(Productos!$C$2:$C$501,MATCH(D2345,Productos!$A$2:$A$501,0)),"Código no existe"))</f>
        <v/>
      </c>
      <c r="G2345" s="17" t="n"/>
      <c r="H2345" s="17">
        <f>IF(OR(F2345="",G2345=""),"",F2345*G2345)</f>
        <v/>
      </c>
      <c r="I2345" s="15" t="n"/>
    </row>
    <row r="2346">
      <c r="A2346" s="15" t="n"/>
      <c r="D2346" s="16" t="n"/>
      <c r="E2346">
        <f>IF(D2346="","",IFERROR(INDEX(Productos!$C$2:$C$501,MATCH(D2346,Productos!$A$2:$A$501,0)),"Código no existe"))</f>
        <v/>
      </c>
      <c r="G2346" s="17" t="n"/>
      <c r="H2346" s="17">
        <f>IF(OR(F2346="",G2346=""),"",F2346*G2346)</f>
        <v/>
      </c>
      <c r="I2346" s="15" t="n"/>
    </row>
    <row r="2347">
      <c r="A2347" s="15" t="n"/>
      <c r="D2347" s="16" t="n"/>
      <c r="E2347">
        <f>IF(D2347="","",IFERROR(INDEX(Productos!$C$2:$C$501,MATCH(D2347,Productos!$A$2:$A$501,0)),"Código no existe"))</f>
        <v/>
      </c>
      <c r="G2347" s="17" t="n"/>
      <c r="H2347" s="17">
        <f>IF(OR(F2347="",G2347=""),"",F2347*G2347)</f>
        <v/>
      </c>
      <c r="I2347" s="15" t="n"/>
    </row>
    <row r="2348">
      <c r="A2348" s="15" t="n"/>
      <c r="D2348" s="16" t="n"/>
      <c r="E2348">
        <f>IF(D2348="","",IFERROR(INDEX(Productos!$C$2:$C$501,MATCH(D2348,Productos!$A$2:$A$501,0)),"Código no existe"))</f>
        <v/>
      </c>
      <c r="G2348" s="17" t="n"/>
      <c r="H2348" s="17">
        <f>IF(OR(F2348="",G2348=""),"",F2348*G2348)</f>
        <v/>
      </c>
      <c r="I2348" s="15" t="n"/>
    </row>
    <row r="2349">
      <c r="A2349" s="15" t="n"/>
      <c r="D2349" s="16" t="n"/>
      <c r="E2349">
        <f>IF(D2349="","",IFERROR(INDEX(Productos!$C$2:$C$501,MATCH(D2349,Productos!$A$2:$A$501,0)),"Código no existe"))</f>
        <v/>
      </c>
      <c r="G2349" s="17" t="n"/>
      <c r="H2349" s="17">
        <f>IF(OR(F2349="",G2349=""),"",F2349*G2349)</f>
        <v/>
      </c>
      <c r="I2349" s="15" t="n"/>
    </row>
    <row r="2350">
      <c r="A2350" s="15" t="n"/>
      <c r="D2350" s="16" t="n"/>
      <c r="E2350">
        <f>IF(D2350="","",IFERROR(INDEX(Productos!$C$2:$C$501,MATCH(D2350,Productos!$A$2:$A$501,0)),"Código no existe"))</f>
        <v/>
      </c>
      <c r="G2350" s="17" t="n"/>
      <c r="H2350" s="17">
        <f>IF(OR(F2350="",G2350=""),"",F2350*G2350)</f>
        <v/>
      </c>
      <c r="I2350" s="15" t="n"/>
    </row>
    <row r="2351">
      <c r="A2351" s="15" t="n"/>
      <c r="D2351" s="16" t="n"/>
      <c r="E2351">
        <f>IF(D2351="","",IFERROR(INDEX(Productos!$C$2:$C$501,MATCH(D2351,Productos!$A$2:$A$501,0)),"Código no existe"))</f>
        <v/>
      </c>
      <c r="G2351" s="17" t="n"/>
      <c r="H2351" s="17">
        <f>IF(OR(F2351="",G2351=""),"",F2351*G2351)</f>
        <v/>
      </c>
      <c r="I2351" s="15" t="n"/>
    </row>
    <row r="2352">
      <c r="A2352" s="15" t="n"/>
      <c r="D2352" s="16" t="n"/>
      <c r="E2352">
        <f>IF(D2352="","",IFERROR(INDEX(Productos!$C$2:$C$501,MATCH(D2352,Productos!$A$2:$A$501,0)),"Código no existe"))</f>
        <v/>
      </c>
      <c r="G2352" s="17" t="n"/>
      <c r="H2352" s="17">
        <f>IF(OR(F2352="",G2352=""),"",F2352*G2352)</f>
        <v/>
      </c>
      <c r="I2352" s="15" t="n"/>
    </row>
    <row r="2353">
      <c r="A2353" s="15" t="n"/>
      <c r="D2353" s="16" t="n"/>
      <c r="E2353">
        <f>IF(D2353="","",IFERROR(INDEX(Productos!$C$2:$C$501,MATCH(D2353,Productos!$A$2:$A$501,0)),"Código no existe"))</f>
        <v/>
      </c>
      <c r="G2353" s="17" t="n"/>
      <c r="H2353" s="17">
        <f>IF(OR(F2353="",G2353=""),"",F2353*G2353)</f>
        <v/>
      </c>
      <c r="I2353" s="15" t="n"/>
    </row>
    <row r="2354">
      <c r="A2354" s="15" t="n"/>
      <c r="D2354" s="16" t="n"/>
      <c r="E2354">
        <f>IF(D2354="","",IFERROR(INDEX(Productos!$C$2:$C$501,MATCH(D2354,Productos!$A$2:$A$501,0)),"Código no existe"))</f>
        <v/>
      </c>
      <c r="G2354" s="17" t="n"/>
      <c r="H2354" s="17">
        <f>IF(OR(F2354="",G2354=""),"",F2354*G2354)</f>
        <v/>
      </c>
      <c r="I2354" s="15" t="n"/>
    </row>
    <row r="2355">
      <c r="A2355" s="15" t="n"/>
      <c r="D2355" s="16" t="n"/>
      <c r="E2355">
        <f>IF(D2355="","",IFERROR(INDEX(Productos!$C$2:$C$501,MATCH(D2355,Productos!$A$2:$A$501,0)),"Código no existe"))</f>
        <v/>
      </c>
      <c r="G2355" s="17" t="n"/>
      <c r="H2355" s="17">
        <f>IF(OR(F2355="",G2355=""),"",F2355*G2355)</f>
        <v/>
      </c>
      <c r="I2355" s="15" t="n"/>
    </row>
    <row r="2356">
      <c r="A2356" s="15" t="n"/>
      <c r="D2356" s="16" t="n"/>
      <c r="E2356">
        <f>IF(D2356="","",IFERROR(INDEX(Productos!$C$2:$C$501,MATCH(D2356,Productos!$A$2:$A$501,0)),"Código no existe"))</f>
        <v/>
      </c>
      <c r="G2356" s="17" t="n"/>
      <c r="H2356" s="17">
        <f>IF(OR(F2356="",G2356=""),"",F2356*G2356)</f>
        <v/>
      </c>
      <c r="I2356" s="15" t="n"/>
    </row>
    <row r="2357">
      <c r="A2357" s="15" t="n"/>
      <c r="D2357" s="16" t="n"/>
      <c r="E2357">
        <f>IF(D2357="","",IFERROR(INDEX(Productos!$C$2:$C$501,MATCH(D2357,Productos!$A$2:$A$501,0)),"Código no existe"))</f>
        <v/>
      </c>
      <c r="G2357" s="17" t="n"/>
      <c r="H2357" s="17">
        <f>IF(OR(F2357="",G2357=""),"",F2357*G2357)</f>
        <v/>
      </c>
      <c r="I2357" s="15" t="n"/>
    </row>
    <row r="2358">
      <c r="A2358" s="15" t="n"/>
      <c r="D2358" s="16" t="n"/>
      <c r="E2358">
        <f>IF(D2358="","",IFERROR(INDEX(Productos!$C$2:$C$501,MATCH(D2358,Productos!$A$2:$A$501,0)),"Código no existe"))</f>
        <v/>
      </c>
      <c r="G2358" s="17" t="n"/>
      <c r="H2358" s="17">
        <f>IF(OR(F2358="",G2358=""),"",F2358*G2358)</f>
        <v/>
      </c>
      <c r="I2358" s="15" t="n"/>
    </row>
    <row r="2359">
      <c r="A2359" s="15" t="n"/>
      <c r="D2359" s="16" t="n"/>
      <c r="E2359">
        <f>IF(D2359="","",IFERROR(INDEX(Productos!$C$2:$C$501,MATCH(D2359,Productos!$A$2:$A$501,0)),"Código no existe"))</f>
        <v/>
      </c>
      <c r="G2359" s="17" t="n"/>
      <c r="H2359" s="17">
        <f>IF(OR(F2359="",G2359=""),"",F2359*G2359)</f>
        <v/>
      </c>
      <c r="I2359" s="15" t="n"/>
    </row>
    <row r="2360">
      <c r="A2360" s="15" t="n"/>
      <c r="D2360" s="16" t="n"/>
      <c r="E2360">
        <f>IF(D2360="","",IFERROR(INDEX(Productos!$C$2:$C$501,MATCH(D2360,Productos!$A$2:$A$501,0)),"Código no existe"))</f>
        <v/>
      </c>
      <c r="G2360" s="17" t="n"/>
      <c r="H2360" s="17">
        <f>IF(OR(F2360="",G2360=""),"",F2360*G2360)</f>
        <v/>
      </c>
      <c r="I2360" s="15" t="n"/>
    </row>
    <row r="2361">
      <c r="A2361" s="15" t="n"/>
      <c r="D2361" s="16" t="n"/>
      <c r="E2361">
        <f>IF(D2361="","",IFERROR(INDEX(Productos!$C$2:$C$501,MATCH(D2361,Productos!$A$2:$A$501,0)),"Código no existe"))</f>
        <v/>
      </c>
      <c r="G2361" s="17" t="n"/>
      <c r="H2361" s="17">
        <f>IF(OR(F2361="",G2361=""),"",F2361*G2361)</f>
        <v/>
      </c>
      <c r="I2361" s="15" t="n"/>
    </row>
    <row r="2362">
      <c r="A2362" s="15" t="n"/>
      <c r="D2362" s="16" t="n"/>
      <c r="E2362">
        <f>IF(D2362="","",IFERROR(INDEX(Productos!$C$2:$C$501,MATCH(D2362,Productos!$A$2:$A$501,0)),"Código no existe"))</f>
        <v/>
      </c>
      <c r="G2362" s="17" t="n"/>
      <c r="H2362" s="17">
        <f>IF(OR(F2362="",G2362=""),"",F2362*G2362)</f>
        <v/>
      </c>
      <c r="I2362" s="15" t="n"/>
    </row>
    <row r="2363">
      <c r="A2363" s="15" t="n"/>
      <c r="D2363" s="16" t="n"/>
      <c r="E2363">
        <f>IF(D2363="","",IFERROR(INDEX(Productos!$C$2:$C$501,MATCH(D2363,Productos!$A$2:$A$501,0)),"Código no existe"))</f>
        <v/>
      </c>
      <c r="G2363" s="17" t="n"/>
      <c r="H2363" s="17">
        <f>IF(OR(F2363="",G2363=""),"",F2363*G2363)</f>
        <v/>
      </c>
      <c r="I2363" s="15" t="n"/>
    </row>
    <row r="2364">
      <c r="A2364" s="15" t="n"/>
      <c r="D2364" s="16" t="n"/>
      <c r="E2364">
        <f>IF(D2364="","",IFERROR(INDEX(Productos!$C$2:$C$501,MATCH(D2364,Productos!$A$2:$A$501,0)),"Código no existe"))</f>
        <v/>
      </c>
      <c r="G2364" s="17" t="n"/>
      <c r="H2364" s="17">
        <f>IF(OR(F2364="",G2364=""),"",F2364*G2364)</f>
        <v/>
      </c>
      <c r="I2364" s="15" t="n"/>
    </row>
    <row r="2365">
      <c r="A2365" s="15" t="n"/>
      <c r="D2365" s="16" t="n"/>
      <c r="E2365">
        <f>IF(D2365="","",IFERROR(INDEX(Productos!$C$2:$C$501,MATCH(D2365,Productos!$A$2:$A$501,0)),"Código no existe"))</f>
        <v/>
      </c>
      <c r="G2365" s="17" t="n"/>
      <c r="H2365" s="17">
        <f>IF(OR(F2365="",G2365=""),"",F2365*G2365)</f>
        <v/>
      </c>
      <c r="I2365" s="15" t="n"/>
    </row>
    <row r="2366">
      <c r="A2366" s="15" t="n"/>
      <c r="D2366" s="16" t="n"/>
      <c r="E2366">
        <f>IF(D2366="","",IFERROR(INDEX(Productos!$C$2:$C$501,MATCH(D2366,Productos!$A$2:$A$501,0)),"Código no existe"))</f>
        <v/>
      </c>
      <c r="G2366" s="17" t="n"/>
      <c r="H2366" s="17">
        <f>IF(OR(F2366="",G2366=""),"",F2366*G2366)</f>
        <v/>
      </c>
      <c r="I2366" s="15" t="n"/>
    </row>
    <row r="2367">
      <c r="A2367" s="15" t="n"/>
      <c r="D2367" s="16" t="n"/>
      <c r="E2367">
        <f>IF(D2367="","",IFERROR(INDEX(Productos!$C$2:$C$501,MATCH(D2367,Productos!$A$2:$A$501,0)),"Código no existe"))</f>
        <v/>
      </c>
      <c r="G2367" s="17" t="n"/>
      <c r="H2367" s="17">
        <f>IF(OR(F2367="",G2367=""),"",F2367*G2367)</f>
        <v/>
      </c>
      <c r="I2367" s="15" t="n"/>
    </row>
    <row r="2368">
      <c r="A2368" s="15" t="n"/>
      <c r="D2368" s="16" t="n"/>
      <c r="E2368">
        <f>IF(D2368="","",IFERROR(INDEX(Productos!$C$2:$C$501,MATCH(D2368,Productos!$A$2:$A$501,0)),"Código no existe"))</f>
        <v/>
      </c>
      <c r="G2368" s="17" t="n"/>
      <c r="H2368" s="17">
        <f>IF(OR(F2368="",G2368=""),"",F2368*G2368)</f>
        <v/>
      </c>
      <c r="I2368" s="15" t="n"/>
    </row>
    <row r="2369">
      <c r="A2369" s="15" t="n"/>
      <c r="D2369" s="16" t="n"/>
      <c r="E2369">
        <f>IF(D2369="","",IFERROR(INDEX(Productos!$C$2:$C$501,MATCH(D2369,Productos!$A$2:$A$501,0)),"Código no existe"))</f>
        <v/>
      </c>
      <c r="G2369" s="17" t="n"/>
      <c r="H2369" s="17">
        <f>IF(OR(F2369="",G2369=""),"",F2369*G2369)</f>
        <v/>
      </c>
      <c r="I2369" s="15" t="n"/>
    </row>
    <row r="2370">
      <c r="A2370" s="15" t="n"/>
      <c r="D2370" s="16" t="n"/>
      <c r="E2370">
        <f>IF(D2370="","",IFERROR(INDEX(Productos!$C$2:$C$501,MATCH(D2370,Productos!$A$2:$A$501,0)),"Código no existe"))</f>
        <v/>
      </c>
      <c r="G2370" s="17" t="n"/>
      <c r="H2370" s="17">
        <f>IF(OR(F2370="",G2370=""),"",F2370*G2370)</f>
        <v/>
      </c>
      <c r="I2370" s="15" t="n"/>
    </row>
    <row r="2371">
      <c r="A2371" s="15" t="n"/>
      <c r="D2371" s="16" t="n"/>
      <c r="E2371">
        <f>IF(D2371="","",IFERROR(INDEX(Productos!$C$2:$C$501,MATCH(D2371,Productos!$A$2:$A$501,0)),"Código no existe"))</f>
        <v/>
      </c>
      <c r="G2371" s="17" t="n"/>
      <c r="H2371" s="17">
        <f>IF(OR(F2371="",G2371=""),"",F2371*G2371)</f>
        <v/>
      </c>
      <c r="I2371" s="15" t="n"/>
    </row>
    <row r="2372">
      <c r="A2372" s="15" t="n"/>
      <c r="D2372" s="16" t="n"/>
      <c r="E2372">
        <f>IF(D2372="","",IFERROR(INDEX(Productos!$C$2:$C$501,MATCH(D2372,Productos!$A$2:$A$501,0)),"Código no existe"))</f>
        <v/>
      </c>
      <c r="G2372" s="17" t="n"/>
      <c r="H2372" s="17">
        <f>IF(OR(F2372="",G2372=""),"",F2372*G2372)</f>
        <v/>
      </c>
      <c r="I2372" s="15" t="n"/>
    </row>
    <row r="2373">
      <c r="A2373" s="15" t="n"/>
      <c r="D2373" s="16" t="n"/>
      <c r="E2373">
        <f>IF(D2373="","",IFERROR(INDEX(Productos!$C$2:$C$501,MATCH(D2373,Productos!$A$2:$A$501,0)),"Código no existe"))</f>
        <v/>
      </c>
      <c r="G2373" s="17" t="n"/>
      <c r="H2373" s="17">
        <f>IF(OR(F2373="",G2373=""),"",F2373*G2373)</f>
        <v/>
      </c>
      <c r="I2373" s="15" t="n"/>
    </row>
    <row r="2374">
      <c r="A2374" s="15" t="n"/>
      <c r="D2374" s="16" t="n"/>
      <c r="E2374">
        <f>IF(D2374="","",IFERROR(INDEX(Productos!$C$2:$C$501,MATCH(D2374,Productos!$A$2:$A$501,0)),"Código no existe"))</f>
        <v/>
      </c>
      <c r="G2374" s="17" t="n"/>
      <c r="H2374" s="17">
        <f>IF(OR(F2374="",G2374=""),"",F2374*G2374)</f>
        <v/>
      </c>
      <c r="I2374" s="15" t="n"/>
    </row>
    <row r="2375">
      <c r="A2375" s="15" t="n"/>
      <c r="D2375" s="16" t="n"/>
      <c r="E2375">
        <f>IF(D2375="","",IFERROR(INDEX(Productos!$C$2:$C$501,MATCH(D2375,Productos!$A$2:$A$501,0)),"Código no existe"))</f>
        <v/>
      </c>
      <c r="G2375" s="17" t="n"/>
      <c r="H2375" s="17">
        <f>IF(OR(F2375="",G2375=""),"",F2375*G2375)</f>
        <v/>
      </c>
      <c r="I2375" s="15" t="n"/>
    </row>
    <row r="2376">
      <c r="A2376" s="15" t="n"/>
      <c r="D2376" s="16" t="n"/>
      <c r="E2376">
        <f>IF(D2376="","",IFERROR(INDEX(Productos!$C$2:$C$501,MATCH(D2376,Productos!$A$2:$A$501,0)),"Código no existe"))</f>
        <v/>
      </c>
      <c r="G2376" s="17" t="n"/>
      <c r="H2376" s="17">
        <f>IF(OR(F2376="",G2376=""),"",F2376*G2376)</f>
        <v/>
      </c>
      <c r="I2376" s="15" t="n"/>
    </row>
    <row r="2377">
      <c r="A2377" s="15" t="n"/>
      <c r="D2377" s="16" t="n"/>
      <c r="E2377">
        <f>IF(D2377="","",IFERROR(INDEX(Productos!$C$2:$C$501,MATCH(D2377,Productos!$A$2:$A$501,0)),"Código no existe"))</f>
        <v/>
      </c>
      <c r="G2377" s="17" t="n"/>
      <c r="H2377" s="17">
        <f>IF(OR(F2377="",G2377=""),"",F2377*G2377)</f>
        <v/>
      </c>
      <c r="I2377" s="15" t="n"/>
    </row>
    <row r="2378">
      <c r="A2378" s="15" t="n"/>
      <c r="D2378" s="16" t="n"/>
      <c r="E2378">
        <f>IF(D2378="","",IFERROR(INDEX(Productos!$C$2:$C$501,MATCH(D2378,Productos!$A$2:$A$501,0)),"Código no existe"))</f>
        <v/>
      </c>
      <c r="G2378" s="17" t="n"/>
      <c r="H2378" s="17">
        <f>IF(OR(F2378="",G2378=""),"",F2378*G2378)</f>
        <v/>
      </c>
      <c r="I2378" s="15" t="n"/>
    </row>
    <row r="2379">
      <c r="A2379" s="15" t="n"/>
      <c r="D2379" s="16" t="n"/>
      <c r="E2379">
        <f>IF(D2379="","",IFERROR(INDEX(Productos!$C$2:$C$501,MATCH(D2379,Productos!$A$2:$A$501,0)),"Código no existe"))</f>
        <v/>
      </c>
      <c r="G2379" s="17" t="n"/>
      <c r="H2379" s="17">
        <f>IF(OR(F2379="",G2379=""),"",F2379*G2379)</f>
        <v/>
      </c>
      <c r="I2379" s="15" t="n"/>
    </row>
    <row r="2380">
      <c r="A2380" s="15" t="n"/>
      <c r="D2380" s="16" t="n"/>
      <c r="E2380">
        <f>IF(D2380="","",IFERROR(INDEX(Productos!$C$2:$C$501,MATCH(D2380,Productos!$A$2:$A$501,0)),"Código no existe"))</f>
        <v/>
      </c>
      <c r="G2380" s="17" t="n"/>
      <c r="H2380" s="17">
        <f>IF(OR(F2380="",G2380=""),"",F2380*G2380)</f>
        <v/>
      </c>
      <c r="I2380" s="15" t="n"/>
    </row>
    <row r="2381">
      <c r="A2381" s="15" t="n"/>
      <c r="D2381" s="16" t="n"/>
      <c r="E2381">
        <f>IF(D2381="","",IFERROR(INDEX(Productos!$C$2:$C$501,MATCH(D2381,Productos!$A$2:$A$501,0)),"Código no existe"))</f>
        <v/>
      </c>
      <c r="G2381" s="17" t="n"/>
      <c r="H2381" s="17">
        <f>IF(OR(F2381="",G2381=""),"",F2381*G2381)</f>
        <v/>
      </c>
      <c r="I2381" s="15" t="n"/>
    </row>
    <row r="2382">
      <c r="A2382" s="15" t="n"/>
      <c r="D2382" s="16" t="n"/>
      <c r="E2382">
        <f>IF(D2382="","",IFERROR(INDEX(Productos!$C$2:$C$501,MATCH(D2382,Productos!$A$2:$A$501,0)),"Código no existe"))</f>
        <v/>
      </c>
      <c r="G2382" s="17" t="n"/>
      <c r="H2382" s="17">
        <f>IF(OR(F2382="",G2382=""),"",F2382*G2382)</f>
        <v/>
      </c>
      <c r="I2382" s="15" t="n"/>
    </row>
    <row r="2383">
      <c r="A2383" s="15" t="n"/>
      <c r="D2383" s="16" t="n"/>
      <c r="E2383">
        <f>IF(D2383="","",IFERROR(INDEX(Productos!$C$2:$C$501,MATCH(D2383,Productos!$A$2:$A$501,0)),"Código no existe"))</f>
        <v/>
      </c>
      <c r="G2383" s="17" t="n"/>
      <c r="H2383" s="17">
        <f>IF(OR(F2383="",G2383=""),"",F2383*G2383)</f>
        <v/>
      </c>
      <c r="I2383" s="15" t="n"/>
    </row>
    <row r="2384">
      <c r="A2384" s="15" t="n"/>
      <c r="D2384" s="16" t="n"/>
      <c r="E2384">
        <f>IF(D2384="","",IFERROR(INDEX(Productos!$C$2:$C$501,MATCH(D2384,Productos!$A$2:$A$501,0)),"Código no existe"))</f>
        <v/>
      </c>
      <c r="G2384" s="17" t="n"/>
      <c r="H2384" s="17">
        <f>IF(OR(F2384="",G2384=""),"",F2384*G2384)</f>
        <v/>
      </c>
      <c r="I2384" s="15" t="n"/>
    </row>
    <row r="2385">
      <c r="A2385" s="15" t="n"/>
      <c r="D2385" s="16" t="n"/>
      <c r="E2385">
        <f>IF(D2385="","",IFERROR(INDEX(Productos!$C$2:$C$501,MATCH(D2385,Productos!$A$2:$A$501,0)),"Código no existe"))</f>
        <v/>
      </c>
      <c r="G2385" s="17" t="n"/>
      <c r="H2385" s="17">
        <f>IF(OR(F2385="",G2385=""),"",F2385*G2385)</f>
        <v/>
      </c>
      <c r="I2385" s="15" t="n"/>
    </row>
    <row r="2386">
      <c r="A2386" s="15" t="n"/>
      <c r="D2386" s="16" t="n"/>
      <c r="E2386">
        <f>IF(D2386="","",IFERROR(INDEX(Productos!$C$2:$C$501,MATCH(D2386,Productos!$A$2:$A$501,0)),"Código no existe"))</f>
        <v/>
      </c>
      <c r="G2386" s="17" t="n"/>
      <c r="H2386" s="17">
        <f>IF(OR(F2386="",G2386=""),"",F2386*G2386)</f>
        <v/>
      </c>
      <c r="I2386" s="15" t="n"/>
    </row>
    <row r="2387">
      <c r="A2387" s="15" t="n"/>
      <c r="D2387" s="16" t="n"/>
      <c r="E2387">
        <f>IF(D2387="","",IFERROR(INDEX(Productos!$C$2:$C$501,MATCH(D2387,Productos!$A$2:$A$501,0)),"Código no existe"))</f>
        <v/>
      </c>
      <c r="G2387" s="17" t="n"/>
      <c r="H2387" s="17">
        <f>IF(OR(F2387="",G2387=""),"",F2387*G2387)</f>
        <v/>
      </c>
      <c r="I2387" s="15" t="n"/>
    </row>
    <row r="2388">
      <c r="A2388" s="15" t="n"/>
      <c r="D2388" s="16" t="n"/>
      <c r="E2388">
        <f>IF(D2388="","",IFERROR(INDEX(Productos!$C$2:$C$501,MATCH(D2388,Productos!$A$2:$A$501,0)),"Código no existe"))</f>
        <v/>
      </c>
      <c r="G2388" s="17" t="n"/>
      <c r="H2388" s="17">
        <f>IF(OR(F2388="",G2388=""),"",F2388*G2388)</f>
        <v/>
      </c>
      <c r="I2388" s="15" t="n"/>
    </row>
    <row r="2389">
      <c r="A2389" s="15" t="n"/>
      <c r="D2389" s="16" t="n"/>
      <c r="E2389">
        <f>IF(D2389="","",IFERROR(INDEX(Productos!$C$2:$C$501,MATCH(D2389,Productos!$A$2:$A$501,0)),"Código no existe"))</f>
        <v/>
      </c>
      <c r="G2389" s="17" t="n"/>
      <c r="H2389" s="17">
        <f>IF(OR(F2389="",G2389=""),"",F2389*G2389)</f>
        <v/>
      </c>
      <c r="I2389" s="15" t="n"/>
    </row>
    <row r="2390">
      <c r="A2390" s="15" t="n"/>
      <c r="D2390" s="16" t="n"/>
      <c r="E2390">
        <f>IF(D2390="","",IFERROR(INDEX(Productos!$C$2:$C$501,MATCH(D2390,Productos!$A$2:$A$501,0)),"Código no existe"))</f>
        <v/>
      </c>
      <c r="G2390" s="17" t="n"/>
      <c r="H2390" s="17">
        <f>IF(OR(F2390="",G2390=""),"",F2390*G2390)</f>
        <v/>
      </c>
      <c r="I2390" s="15" t="n"/>
    </row>
    <row r="2391">
      <c r="A2391" s="15" t="n"/>
      <c r="D2391" s="16" t="n"/>
      <c r="E2391">
        <f>IF(D2391="","",IFERROR(INDEX(Productos!$C$2:$C$501,MATCH(D2391,Productos!$A$2:$A$501,0)),"Código no existe"))</f>
        <v/>
      </c>
      <c r="G2391" s="17" t="n"/>
      <c r="H2391" s="17">
        <f>IF(OR(F2391="",G2391=""),"",F2391*G2391)</f>
        <v/>
      </c>
      <c r="I2391" s="15" t="n"/>
    </row>
    <row r="2392">
      <c r="A2392" s="15" t="n"/>
      <c r="D2392" s="16" t="n"/>
      <c r="E2392">
        <f>IF(D2392="","",IFERROR(INDEX(Productos!$C$2:$C$501,MATCH(D2392,Productos!$A$2:$A$501,0)),"Código no existe"))</f>
        <v/>
      </c>
      <c r="G2392" s="17" t="n"/>
      <c r="H2392" s="17">
        <f>IF(OR(F2392="",G2392=""),"",F2392*G2392)</f>
        <v/>
      </c>
      <c r="I2392" s="15" t="n"/>
    </row>
    <row r="2393">
      <c r="A2393" s="15" t="n"/>
      <c r="D2393" s="16" t="n"/>
      <c r="E2393">
        <f>IF(D2393="","",IFERROR(INDEX(Productos!$C$2:$C$501,MATCH(D2393,Productos!$A$2:$A$501,0)),"Código no existe"))</f>
        <v/>
      </c>
      <c r="G2393" s="17" t="n"/>
      <c r="H2393" s="17">
        <f>IF(OR(F2393="",G2393=""),"",F2393*G2393)</f>
        <v/>
      </c>
      <c r="I2393" s="15" t="n"/>
    </row>
    <row r="2394">
      <c r="A2394" s="15" t="n"/>
      <c r="D2394" s="16" t="n"/>
      <c r="E2394">
        <f>IF(D2394="","",IFERROR(INDEX(Productos!$C$2:$C$501,MATCH(D2394,Productos!$A$2:$A$501,0)),"Código no existe"))</f>
        <v/>
      </c>
      <c r="G2394" s="17" t="n"/>
      <c r="H2394" s="17">
        <f>IF(OR(F2394="",G2394=""),"",F2394*G2394)</f>
        <v/>
      </c>
      <c r="I2394" s="15" t="n"/>
    </row>
    <row r="2395">
      <c r="A2395" s="15" t="n"/>
      <c r="D2395" s="16" t="n"/>
      <c r="E2395">
        <f>IF(D2395="","",IFERROR(INDEX(Productos!$C$2:$C$501,MATCH(D2395,Productos!$A$2:$A$501,0)),"Código no existe"))</f>
        <v/>
      </c>
      <c r="G2395" s="17" t="n"/>
      <c r="H2395" s="17">
        <f>IF(OR(F2395="",G2395=""),"",F2395*G2395)</f>
        <v/>
      </c>
      <c r="I2395" s="15" t="n"/>
    </row>
    <row r="2396">
      <c r="A2396" s="15" t="n"/>
      <c r="D2396" s="16" t="n"/>
      <c r="E2396">
        <f>IF(D2396="","",IFERROR(INDEX(Productos!$C$2:$C$501,MATCH(D2396,Productos!$A$2:$A$501,0)),"Código no existe"))</f>
        <v/>
      </c>
      <c r="G2396" s="17" t="n"/>
      <c r="H2396" s="17">
        <f>IF(OR(F2396="",G2396=""),"",F2396*G2396)</f>
        <v/>
      </c>
      <c r="I2396" s="15" t="n"/>
    </row>
    <row r="2397">
      <c r="A2397" s="15" t="n"/>
      <c r="D2397" s="16" t="n"/>
      <c r="E2397">
        <f>IF(D2397="","",IFERROR(INDEX(Productos!$C$2:$C$501,MATCH(D2397,Productos!$A$2:$A$501,0)),"Código no existe"))</f>
        <v/>
      </c>
      <c r="G2397" s="17" t="n"/>
      <c r="H2397" s="17">
        <f>IF(OR(F2397="",G2397=""),"",F2397*G2397)</f>
        <v/>
      </c>
      <c r="I2397" s="15" t="n"/>
    </row>
    <row r="2398">
      <c r="A2398" s="15" t="n"/>
      <c r="D2398" s="16" t="n"/>
      <c r="E2398">
        <f>IF(D2398="","",IFERROR(INDEX(Productos!$C$2:$C$501,MATCH(D2398,Productos!$A$2:$A$501,0)),"Código no existe"))</f>
        <v/>
      </c>
      <c r="G2398" s="17" t="n"/>
      <c r="H2398" s="17">
        <f>IF(OR(F2398="",G2398=""),"",F2398*G2398)</f>
        <v/>
      </c>
      <c r="I2398" s="15" t="n"/>
    </row>
    <row r="2399">
      <c r="A2399" s="15" t="n"/>
      <c r="D2399" s="16" t="n"/>
      <c r="E2399">
        <f>IF(D2399="","",IFERROR(INDEX(Productos!$C$2:$C$501,MATCH(D2399,Productos!$A$2:$A$501,0)),"Código no existe"))</f>
        <v/>
      </c>
      <c r="G2399" s="17" t="n"/>
      <c r="H2399" s="17">
        <f>IF(OR(F2399="",G2399=""),"",F2399*G2399)</f>
        <v/>
      </c>
      <c r="I2399" s="15" t="n"/>
    </row>
    <row r="2400">
      <c r="A2400" s="15" t="n"/>
      <c r="D2400" s="16" t="n"/>
      <c r="E2400">
        <f>IF(D2400="","",IFERROR(INDEX(Productos!$C$2:$C$501,MATCH(D2400,Productos!$A$2:$A$501,0)),"Código no existe"))</f>
        <v/>
      </c>
      <c r="G2400" s="17" t="n"/>
      <c r="H2400" s="17">
        <f>IF(OR(F2400="",G2400=""),"",F2400*G2400)</f>
        <v/>
      </c>
      <c r="I2400" s="15" t="n"/>
    </row>
    <row r="2401">
      <c r="A2401" s="15" t="n"/>
      <c r="D2401" s="16" t="n"/>
      <c r="E2401">
        <f>IF(D2401="","",IFERROR(INDEX(Productos!$C$2:$C$501,MATCH(D2401,Productos!$A$2:$A$501,0)),"Código no existe"))</f>
        <v/>
      </c>
      <c r="G2401" s="17" t="n"/>
      <c r="H2401" s="17">
        <f>IF(OR(F2401="",G2401=""),"",F2401*G2401)</f>
        <v/>
      </c>
      <c r="I2401" s="15" t="n"/>
    </row>
    <row r="2402">
      <c r="A2402" s="15" t="n"/>
      <c r="D2402" s="16" t="n"/>
      <c r="E2402">
        <f>IF(D2402="","",IFERROR(INDEX(Productos!$C$2:$C$501,MATCH(D2402,Productos!$A$2:$A$501,0)),"Código no existe"))</f>
        <v/>
      </c>
      <c r="G2402" s="17" t="n"/>
      <c r="H2402" s="17">
        <f>IF(OR(F2402="",G2402=""),"",F2402*G2402)</f>
        <v/>
      </c>
      <c r="I2402" s="15" t="n"/>
    </row>
    <row r="2403">
      <c r="A2403" s="15" t="n"/>
      <c r="D2403" s="16" t="n"/>
      <c r="E2403">
        <f>IF(D2403="","",IFERROR(INDEX(Productos!$C$2:$C$501,MATCH(D2403,Productos!$A$2:$A$501,0)),"Código no existe"))</f>
        <v/>
      </c>
      <c r="G2403" s="17" t="n"/>
      <c r="H2403" s="17">
        <f>IF(OR(F2403="",G2403=""),"",F2403*G2403)</f>
        <v/>
      </c>
      <c r="I2403" s="15" t="n"/>
    </row>
    <row r="2404">
      <c r="A2404" s="15" t="n"/>
      <c r="D2404" s="16" t="n"/>
      <c r="E2404">
        <f>IF(D2404="","",IFERROR(INDEX(Productos!$C$2:$C$501,MATCH(D2404,Productos!$A$2:$A$501,0)),"Código no existe"))</f>
        <v/>
      </c>
      <c r="G2404" s="17" t="n"/>
      <c r="H2404" s="17">
        <f>IF(OR(F2404="",G2404=""),"",F2404*G2404)</f>
        <v/>
      </c>
      <c r="I2404" s="15" t="n"/>
    </row>
    <row r="2405">
      <c r="A2405" s="15" t="n"/>
      <c r="D2405" s="16" t="n"/>
      <c r="E2405">
        <f>IF(D2405="","",IFERROR(INDEX(Productos!$C$2:$C$501,MATCH(D2405,Productos!$A$2:$A$501,0)),"Código no existe"))</f>
        <v/>
      </c>
      <c r="G2405" s="17" t="n"/>
      <c r="H2405" s="17">
        <f>IF(OR(F2405="",G2405=""),"",F2405*G2405)</f>
        <v/>
      </c>
      <c r="I2405" s="15" t="n"/>
    </row>
    <row r="2406">
      <c r="A2406" s="15" t="n"/>
      <c r="D2406" s="16" t="n"/>
      <c r="E2406">
        <f>IF(D2406="","",IFERROR(INDEX(Productos!$C$2:$C$501,MATCH(D2406,Productos!$A$2:$A$501,0)),"Código no existe"))</f>
        <v/>
      </c>
      <c r="G2406" s="17" t="n"/>
      <c r="H2406" s="17">
        <f>IF(OR(F2406="",G2406=""),"",F2406*G2406)</f>
        <v/>
      </c>
      <c r="I2406" s="15" t="n"/>
    </row>
    <row r="2407">
      <c r="A2407" s="15" t="n"/>
      <c r="D2407" s="16" t="n"/>
      <c r="E2407">
        <f>IF(D2407="","",IFERROR(INDEX(Productos!$C$2:$C$501,MATCH(D2407,Productos!$A$2:$A$501,0)),"Código no existe"))</f>
        <v/>
      </c>
      <c r="G2407" s="17" t="n"/>
      <c r="H2407" s="17">
        <f>IF(OR(F2407="",G2407=""),"",F2407*G2407)</f>
        <v/>
      </c>
      <c r="I2407" s="15" t="n"/>
    </row>
    <row r="2408">
      <c r="A2408" s="15" t="n"/>
      <c r="D2408" s="16" t="n"/>
      <c r="E2408">
        <f>IF(D2408="","",IFERROR(INDEX(Productos!$C$2:$C$501,MATCH(D2408,Productos!$A$2:$A$501,0)),"Código no existe"))</f>
        <v/>
      </c>
      <c r="G2408" s="17" t="n"/>
      <c r="H2408" s="17">
        <f>IF(OR(F2408="",G2408=""),"",F2408*G2408)</f>
        <v/>
      </c>
      <c r="I2408" s="15" t="n"/>
    </row>
    <row r="2409">
      <c r="A2409" s="15" t="n"/>
      <c r="D2409" s="16" t="n"/>
      <c r="E2409">
        <f>IF(D2409="","",IFERROR(INDEX(Productos!$C$2:$C$501,MATCH(D2409,Productos!$A$2:$A$501,0)),"Código no existe"))</f>
        <v/>
      </c>
      <c r="G2409" s="17" t="n"/>
      <c r="H2409" s="17">
        <f>IF(OR(F2409="",G2409=""),"",F2409*G2409)</f>
        <v/>
      </c>
      <c r="I2409" s="15" t="n"/>
    </row>
    <row r="2410">
      <c r="A2410" s="15" t="n"/>
      <c r="D2410" s="16" t="n"/>
      <c r="E2410">
        <f>IF(D2410="","",IFERROR(INDEX(Productos!$C$2:$C$501,MATCH(D2410,Productos!$A$2:$A$501,0)),"Código no existe"))</f>
        <v/>
      </c>
      <c r="G2410" s="17" t="n"/>
      <c r="H2410" s="17">
        <f>IF(OR(F2410="",G2410=""),"",F2410*G2410)</f>
        <v/>
      </c>
      <c r="I2410" s="15" t="n"/>
    </row>
    <row r="2411">
      <c r="A2411" s="15" t="n"/>
      <c r="D2411" s="16" t="n"/>
      <c r="E2411">
        <f>IF(D2411="","",IFERROR(INDEX(Productos!$C$2:$C$501,MATCH(D2411,Productos!$A$2:$A$501,0)),"Código no existe"))</f>
        <v/>
      </c>
      <c r="G2411" s="17" t="n"/>
      <c r="H2411" s="17">
        <f>IF(OR(F2411="",G2411=""),"",F2411*G2411)</f>
        <v/>
      </c>
      <c r="I2411" s="15" t="n"/>
    </row>
    <row r="2412">
      <c r="A2412" s="15" t="n"/>
      <c r="D2412" s="16" t="n"/>
      <c r="E2412">
        <f>IF(D2412="","",IFERROR(INDEX(Productos!$C$2:$C$501,MATCH(D2412,Productos!$A$2:$A$501,0)),"Código no existe"))</f>
        <v/>
      </c>
      <c r="G2412" s="17" t="n"/>
      <c r="H2412" s="17">
        <f>IF(OR(F2412="",G2412=""),"",F2412*G2412)</f>
        <v/>
      </c>
      <c r="I2412" s="15" t="n"/>
    </row>
    <row r="2413">
      <c r="A2413" s="15" t="n"/>
      <c r="D2413" s="16" t="n"/>
      <c r="E2413">
        <f>IF(D2413="","",IFERROR(INDEX(Productos!$C$2:$C$501,MATCH(D2413,Productos!$A$2:$A$501,0)),"Código no existe"))</f>
        <v/>
      </c>
      <c r="G2413" s="17" t="n"/>
      <c r="H2413" s="17">
        <f>IF(OR(F2413="",G2413=""),"",F2413*G2413)</f>
        <v/>
      </c>
      <c r="I2413" s="15" t="n"/>
    </row>
    <row r="2414">
      <c r="A2414" s="15" t="n"/>
      <c r="D2414" s="16" t="n"/>
      <c r="E2414">
        <f>IF(D2414="","",IFERROR(INDEX(Productos!$C$2:$C$501,MATCH(D2414,Productos!$A$2:$A$501,0)),"Código no existe"))</f>
        <v/>
      </c>
      <c r="G2414" s="17" t="n"/>
      <c r="H2414" s="17">
        <f>IF(OR(F2414="",G2414=""),"",F2414*G2414)</f>
        <v/>
      </c>
      <c r="I2414" s="15" t="n"/>
    </row>
    <row r="2415">
      <c r="A2415" s="15" t="n"/>
      <c r="D2415" s="16" t="n"/>
      <c r="E2415">
        <f>IF(D2415="","",IFERROR(INDEX(Productos!$C$2:$C$501,MATCH(D2415,Productos!$A$2:$A$501,0)),"Código no existe"))</f>
        <v/>
      </c>
      <c r="G2415" s="17" t="n"/>
      <c r="H2415" s="17">
        <f>IF(OR(F2415="",G2415=""),"",F2415*G2415)</f>
        <v/>
      </c>
      <c r="I2415" s="15" t="n"/>
    </row>
    <row r="2416">
      <c r="A2416" s="15" t="n"/>
      <c r="D2416" s="16" t="n"/>
      <c r="E2416">
        <f>IF(D2416="","",IFERROR(INDEX(Productos!$C$2:$C$501,MATCH(D2416,Productos!$A$2:$A$501,0)),"Código no existe"))</f>
        <v/>
      </c>
      <c r="G2416" s="17" t="n"/>
      <c r="H2416" s="17">
        <f>IF(OR(F2416="",G2416=""),"",F2416*G2416)</f>
        <v/>
      </c>
      <c r="I2416" s="15" t="n"/>
    </row>
    <row r="2417">
      <c r="A2417" s="15" t="n"/>
      <c r="D2417" s="16" t="n"/>
      <c r="E2417">
        <f>IF(D2417="","",IFERROR(INDEX(Productos!$C$2:$C$501,MATCH(D2417,Productos!$A$2:$A$501,0)),"Código no existe"))</f>
        <v/>
      </c>
      <c r="G2417" s="17" t="n"/>
      <c r="H2417" s="17">
        <f>IF(OR(F2417="",G2417=""),"",F2417*G2417)</f>
        <v/>
      </c>
      <c r="I2417" s="15" t="n"/>
    </row>
    <row r="2418">
      <c r="A2418" s="15" t="n"/>
      <c r="D2418" s="16" t="n"/>
      <c r="E2418">
        <f>IF(D2418="","",IFERROR(INDEX(Productos!$C$2:$C$501,MATCH(D2418,Productos!$A$2:$A$501,0)),"Código no existe"))</f>
        <v/>
      </c>
      <c r="G2418" s="17" t="n"/>
      <c r="H2418" s="17">
        <f>IF(OR(F2418="",G2418=""),"",F2418*G2418)</f>
        <v/>
      </c>
      <c r="I2418" s="15" t="n"/>
    </row>
    <row r="2419">
      <c r="A2419" s="15" t="n"/>
      <c r="D2419" s="16" t="n"/>
      <c r="E2419">
        <f>IF(D2419="","",IFERROR(INDEX(Productos!$C$2:$C$501,MATCH(D2419,Productos!$A$2:$A$501,0)),"Código no existe"))</f>
        <v/>
      </c>
      <c r="G2419" s="17" t="n"/>
      <c r="H2419" s="17">
        <f>IF(OR(F2419="",G2419=""),"",F2419*G2419)</f>
        <v/>
      </c>
      <c r="I2419" s="15" t="n"/>
    </row>
    <row r="2420">
      <c r="A2420" s="15" t="n"/>
      <c r="D2420" s="16" t="n"/>
      <c r="E2420">
        <f>IF(D2420="","",IFERROR(INDEX(Productos!$C$2:$C$501,MATCH(D2420,Productos!$A$2:$A$501,0)),"Código no existe"))</f>
        <v/>
      </c>
      <c r="G2420" s="17" t="n"/>
      <c r="H2420" s="17">
        <f>IF(OR(F2420="",G2420=""),"",F2420*G2420)</f>
        <v/>
      </c>
      <c r="I2420" s="15" t="n"/>
    </row>
    <row r="2421">
      <c r="A2421" s="15" t="n"/>
      <c r="D2421" s="16" t="n"/>
      <c r="E2421">
        <f>IF(D2421="","",IFERROR(INDEX(Productos!$C$2:$C$501,MATCH(D2421,Productos!$A$2:$A$501,0)),"Código no existe"))</f>
        <v/>
      </c>
      <c r="G2421" s="17" t="n"/>
      <c r="H2421" s="17">
        <f>IF(OR(F2421="",G2421=""),"",F2421*G2421)</f>
        <v/>
      </c>
      <c r="I2421" s="15" t="n"/>
    </row>
    <row r="2422">
      <c r="A2422" s="15" t="n"/>
      <c r="D2422" s="16" t="n"/>
      <c r="E2422">
        <f>IF(D2422="","",IFERROR(INDEX(Productos!$C$2:$C$501,MATCH(D2422,Productos!$A$2:$A$501,0)),"Código no existe"))</f>
        <v/>
      </c>
      <c r="G2422" s="17" t="n"/>
      <c r="H2422" s="17">
        <f>IF(OR(F2422="",G2422=""),"",F2422*G2422)</f>
        <v/>
      </c>
      <c r="I2422" s="15" t="n"/>
    </row>
    <row r="2423">
      <c r="A2423" s="15" t="n"/>
      <c r="D2423" s="16" t="n"/>
      <c r="E2423">
        <f>IF(D2423="","",IFERROR(INDEX(Productos!$C$2:$C$501,MATCH(D2423,Productos!$A$2:$A$501,0)),"Código no existe"))</f>
        <v/>
      </c>
      <c r="G2423" s="17" t="n"/>
      <c r="H2423" s="17">
        <f>IF(OR(F2423="",G2423=""),"",F2423*G2423)</f>
        <v/>
      </c>
      <c r="I2423" s="15" t="n"/>
    </row>
    <row r="2424">
      <c r="A2424" s="15" t="n"/>
      <c r="D2424" s="16" t="n"/>
      <c r="E2424">
        <f>IF(D2424="","",IFERROR(INDEX(Productos!$C$2:$C$501,MATCH(D2424,Productos!$A$2:$A$501,0)),"Código no existe"))</f>
        <v/>
      </c>
      <c r="G2424" s="17" t="n"/>
      <c r="H2424" s="17">
        <f>IF(OR(F2424="",G2424=""),"",F2424*G2424)</f>
        <v/>
      </c>
      <c r="I2424" s="15" t="n"/>
    </row>
    <row r="2425">
      <c r="A2425" s="15" t="n"/>
      <c r="D2425" s="16" t="n"/>
      <c r="E2425">
        <f>IF(D2425="","",IFERROR(INDEX(Productos!$C$2:$C$501,MATCH(D2425,Productos!$A$2:$A$501,0)),"Código no existe"))</f>
        <v/>
      </c>
      <c r="G2425" s="17" t="n"/>
      <c r="H2425" s="17">
        <f>IF(OR(F2425="",G2425=""),"",F2425*G2425)</f>
        <v/>
      </c>
      <c r="I2425" s="15" t="n"/>
    </row>
    <row r="2426">
      <c r="A2426" s="15" t="n"/>
      <c r="D2426" s="16" t="n"/>
      <c r="E2426">
        <f>IF(D2426="","",IFERROR(INDEX(Productos!$C$2:$C$501,MATCH(D2426,Productos!$A$2:$A$501,0)),"Código no existe"))</f>
        <v/>
      </c>
      <c r="G2426" s="17" t="n"/>
      <c r="H2426" s="17">
        <f>IF(OR(F2426="",G2426=""),"",F2426*G2426)</f>
        <v/>
      </c>
      <c r="I2426" s="15" t="n"/>
    </row>
    <row r="2427">
      <c r="A2427" s="15" t="n"/>
      <c r="D2427" s="16" t="n"/>
      <c r="E2427">
        <f>IF(D2427="","",IFERROR(INDEX(Productos!$C$2:$C$501,MATCH(D2427,Productos!$A$2:$A$501,0)),"Código no existe"))</f>
        <v/>
      </c>
      <c r="G2427" s="17" t="n"/>
      <c r="H2427" s="17">
        <f>IF(OR(F2427="",G2427=""),"",F2427*G2427)</f>
        <v/>
      </c>
      <c r="I2427" s="15" t="n"/>
    </row>
    <row r="2428">
      <c r="A2428" s="15" t="n"/>
      <c r="D2428" s="16" t="n"/>
      <c r="E2428">
        <f>IF(D2428="","",IFERROR(INDEX(Productos!$C$2:$C$501,MATCH(D2428,Productos!$A$2:$A$501,0)),"Código no existe"))</f>
        <v/>
      </c>
      <c r="G2428" s="17" t="n"/>
      <c r="H2428" s="17">
        <f>IF(OR(F2428="",G2428=""),"",F2428*G2428)</f>
        <v/>
      </c>
      <c r="I2428" s="15" t="n"/>
    </row>
    <row r="2429">
      <c r="A2429" s="15" t="n"/>
      <c r="D2429" s="16" t="n"/>
      <c r="E2429">
        <f>IF(D2429="","",IFERROR(INDEX(Productos!$C$2:$C$501,MATCH(D2429,Productos!$A$2:$A$501,0)),"Código no existe"))</f>
        <v/>
      </c>
      <c r="G2429" s="17" t="n"/>
      <c r="H2429" s="17">
        <f>IF(OR(F2429="",G2429=""),"",F2429*G2429)</f>
        <v/>
      </c>
      <c r="I2429" s="15" t="n"/>
    </row>
    <row r="2430">
      <c r="A2430" s="15" t="n"/>
      <c r="D2430" s="16" t="n"/>
      <c r="E2430">
        <f>IF(D2430="","",IFERROR(INDEX(Productos!$C$2:$C$501,MATCH(D2430,Productos!$A$2:$A$501,0)),"Código no existe"))</f>
        <v/>
      </c>
      <c r="G2430" s="17" t="n"/>
      <c r="H2430" s="17">
        <f>IF(OR(F2430="",G2430=""),"",F2430*G2430)</f>
        <v/>
      </c>
      <c r="I2430" s="15" t="n"/>
    </row>
    <row r="2431">
      <c r="A2431" s="15" t="n"/>
      <c r="D2431" s="16" t="n"/>
      <c r="E2431">
        <f>IF(D2431="","",IFERROR(INDEX(Productos!$C$2:$C$501,MATCH(D2431,Productos!$A$2:$A$501,0)),"Código no existe"))</f>
        <v/>
      </c>
      <c r="G2431" s="17" t="n"/>
      <c r="H2431" s="17">
        <f>IF(OR(F2431="",G2431=""),"",F2431*G2431)</f>
        <v/>
      </c>
      <c r="I2431" s="15" t="n"/>
    </row>
    <row r="2432">
      <c r="A2432" s="15" t="n"/>
      <c r="D2432" s="16" t="n"/>
      <c r="E2432">
        <f>IF(D2432="","",IFERROR(INDEX(Productos!$C$2:$C$501,MATCH(D2432,Productos!$A$2:$A$501,0)),"Código no existe"))</f>
        <v/>
      </c>
      <c r="G2432" s="17" t="n"/>
      <c r="H2432" s="17">
        <f>IF(OR(F2432="",G2432=""),"",F2432*G2432)</f>
        <v/>
      </c>
      <c r="I2432" s="15" t="n"/>
    </row>
    <row r="2433">
      <c r="A2433" s="15" t="n"/>
      <c r="D2433" s="16" t="n"/>
      <c r="E2433">
        <f>IF(D2433="","",IFERROR(INDEX(Productos!$C$2:$C$501,MATCH(D2433,Productos!$A$2:$A$501,0)),"Código no existe"))</f>
        <v/>
      </c>
      <c r="G2433" s="17" t="n"/>
      <c r="H2433" s="17">
        <f>IF(OR(F2433="",G2433=""),"",F2433*G2433)</f>
        <v/>
      </c>
      <c r="I2433" s="15" t="n"/>
    </row>
    <row r="2434">
      <c r="A2434" s="15" t="n"/>
      <c r="D2434" s="16" t="n"/>
      <c r="E2434">
        <f>IF(D2434="","",IFERROR(INDEX(Productos!$C$2:$C$501,MATCH(D2434,Productos!$A$2:$A$501,0)),"Código no existe"))</f>
        <v/>
      </c>
      <c r="G2434" s="17" t="n"/>
      <c r="H2434" s="17">
        <f>IF(OR(F2434="",G2434=""),"",F2434*G2434)</f>
        <v/>
      </c>
      <c r="I2434" s="15" t="n"/>
    </row>
    <row r="2435">
      <c r="A2435" s="15" t="n"/>
      <c r="D2435" s="16" t="n"/>
      <c r="E2435">
        <f>IF(D2435="","",IFERROR(INDEX(Productos!$C$2:$C$501,MATCH(D2435,Productos!$A$2:$A$501,0)),"Código no existe"))</f>
        <v/>
      </c>
      <c r="G2435" s="17" t="n"/>
      <c r="H2435" s="17">
        <f>IF(OR(F2435="",G2435=""),"",F2435*G2435)</f>
        <v/>
      </c>
      <c r="I2435" s="15" t="n"/>
    </row>
    <row r="2436">
      <c r="A2436" s="15" t="n"/>
      <c r="D2436" s="16" t="n"/>
      <c r="E2436">
        <f>IF(D2436="","",IFERROR(INDEX(Productos!$C$2:$C$501,MATCH(D2436,Productos!$A$2:$A$501,0)),"Código no existe"))</f>
        <v/>
      </c>
      <c r="G2436" s="17" t="n"/>
      <c r="H2436" s="17">
        <f>IF(OR(F2436="",G2436=""),"",F2436*G2436)</f>
        <v/>
      </c>
      <c r="I2436" s="15" t="n"/>
    </row>
    <row r="2437">
      <c r="A2437" s="15" t="n"/>
      <c r="D2437" s="16" t="n"/>
      <c r="E2437">
        <f>IF(D2437="","",IFERROR(INDEX(Productos!$C$2:$C$501,MATCH(D2437,Productos!$A$2:$A$501,0)),"Código no existe"))</f>
        <v/>
      </c>
      <c r="G2437" s="17" t="n"/>
      <c r="H2437" s="17">
        <f>IF(OR(F2437="",G2437=""),"",F2437*G2437)</f>
        <v/>
      </c>
      <c r="I2437" s="15" t="n"/>
    </row>
    <row r="2438">
      <c r="A2438" s="15" t="n"/>
      <c r="D2438" s="16" t="n"/>
      <c r="E2438">
        <f>IF(D2438="","",IFERROR(INDEX(Productos!$C$2:$C$501,MATCH(D2438,Productos!$A$2:$A$501,0)),"Código no existe"))</f>
        <v/>
      </c>
      <c r="G2438" s="17" t="n"/>
      <c r="H2438" s="17">
        <f>IF(OR(F2438="",G2438=""),"",F2438*G2438)</f>
        <v/>
      </c>
      <c r="I2438" s="15" t="n"/>
    </row>
    <row r="2439">
      <c r="A2439" s="15" t="n"/>
      <c r="D2439" s="16" t="n"/>
      <c r="E2439">
        <f>IF(D2439="","",IFERROR(INDEX(Productos!$C$2:$C$501,MATCH(D2439,Productos!$A$2:$A$501,0)),"Código no existe"))</f>
        <v/>
      </c>
      <c r="G2439" s="17" t="n"/>
      <c r="H2439" s="17">
        <f>IF(OR(F2439="",G2439=""),"",F2439*G2439)</f>
        <v/>
      </c>
      <c r="I2439" s="15" t="n"/>
    </row>
    <row r="2440">
      <c r="A2440" s="15" t="n"/>
      <c r="D2440" s="16" t="n"/>
      <c r="E2440">
        <f>IF(D2440="","",IFERROR(INDEX(Productos!$C$2:$C$501,MATCH(D2440,Productos!$A$2:$A$501,0)),"Código no existe"))</f>
        <v/>
      </c>
      <c r="G2440" s="17" t="n"/>
      <c r="H2440" s="17">
        <f>IF(OR(F2440="",G2440=""),"",F2440*G2440)</f>
        <v/>
      </c>
      <c r="I2440" s="15" t="n"/>
    </row>
    <row r="2441">
      <c r="A2441" s="15" t="n"/>
      <c r="D2441" s="16" t="n"/>
      <c r="E2441">
        <f>IF(D2441="","",IFERROR(INDEX(Productos!$C$2:$C$501,MATCH(D2441,Productos!$A$2:$A$501,0)),"Código no existe"))</f>
        <v/>
      </c>
      <c r="G2441" s="17" t="n"/>
      <c r="H2441" s="17">
        <f>IF(OR(F2441="",G2441=""),"",F2441*G2441)</f>
        <v/>
      </c>
      <c r="I2441" s="15" t="n"/>
    </row>
    <row r="2442">
      <c r="A2442" s="15" t="n"/>
      <c r="D2442" s="16" t="n"/>
      <c r="E2442">
        <f>IF(D2442="","",IFERROR(INDEX(Productos!$C$2:$C$501,MATCH(D2442,Productos!$A$2:$A$501,0)),"Código no existe"))</f>
        <v/>
      </c>
      <c r="G2442" s="17" t="n"/>
      <c r="H2442" s="17">
        <f>IF(OR(F2442="",G2442=""),"",F2442*G2442)</f>
        <v/>
      </c>
      <c r="I2442" s="15" t="n"/>
    </row>
    <row r="2443">
      <c r="A2443" s="15" t="n"/>
      <c r="D2443" s="16" t="n"/>
      <c r="E2443">
        <f>IF(D2443="","",IFERROR(INDEX(Productos!$C$2:$C$501,MATCH(D2443,Productos!$A$2:$A$501,0)),"Código no existe"))</f>
        <v/>
      </c>
      <c r="G2443" s="17" t="n"/>
      <c r="H2443" s="17">
        <f>IF(OR(F2443="",G2443=""),"",F2443*G2443)</f>
        <v/>
      </c>
      <c r="I2443" s="15" t="n"/>
    </row>
    <row r="2444">
      <c r="A2444" s="15" t="n"/>
      <c r="D2444" s="16" t="n"/>
      <c r="E2444">
        <f>IF(D2444="","",IFERROR(INDEX(Productos!$C$2:$C$501,MATCH(D2444,Productos!$A$2:$A$501,0)),"Código no existe"))</f>
        <v/>
      </c>
      <c r="G2444" s="17" t="n"/>
      <c r="H2444" s="17">
        <f>IF(OR(F2444="",G2444=""),"",F2444*G2444)</f>
        <v/>
      </c>
      <c r="I2444" s="15" t="n"/>
    </row>
    <row r="2445">
      <c r="A2445" s="15" t="n"/>
      <c r="D2445" s="16" t="n"/>
      <c r="E2445">
        <f>IF(D2445="","",IFERROR(INDEX(Productos!$C$2:$C$501,MATCH(D2445,Productos!$A$2:$A$501,0)),"Código no existe"))</f>
        <v/>
      </c>
      <c r="G2445" s="17" t="n"/>
      <c r="H2445" s="17">
        <f>IF(OR(F2445="",G2445=""),"",F2445*G2445)</f>
        <v/>
      </c>
      <c r="I2445" s="15" t="n"/>
    </row>
    <row r="2446">
      <c r="A2446" s="15" t="n"/>
      <c r="D2446" s="16" t="n"/>
      <c r="E2446">
        <f>IF(D2446="","",IFERROR(INDEX(Productos!$C$2:$C$501,MATCH(D2446,Productos!$A$2:$A$501,0)),"Código no existe"))</f>
        <v/>
      </c>
      <c r="G2446" s="17" t="n"/>
      <c r="H2446" s="17">
        <f>IF(OR(F2446="",G2446=""),"",F2446*G2446)</f>
        <v/>
      </c>
      <c r="I2446" s="15" t="n"/>
    </row>
    <row r="2447">
      <c r="A2447" s="15" t="n"/>
      <c r="D2447" s="16" t="n"/>
      <c r="E2447">
        <f>IF(D2447="","",IFERROR(INDEX(Productos!$C$2:$C$501,MATCH(D2447,Productos!$A$2:$A$501,0)),"Código no existe"))</f>
        <v/>
      </c>
      <c r="G2447" s="17" t="n"/>
      <c r="H2447" s="17">
        <f>IF(OR(F2447="",G2447=""),"",F2447*G2447)</f>
        <v/>
      </c>
      <c r="I2447" s="15" t="n"/>
    </row>
    <row r="2448">
      <c r="A2448" s="15" t="n"/>
      <c r="D2448" s="16" t="n"/>
      <c r="E2448">
        <f>IF(D2448="","",IFERROR(INDEX(Productos!$C$2:$C$501,MATCH(D2448,Productos!$A$2:$A$501,0)),"Código no existe"))</f>
        <v/>
      </c>
      <c r="G2448" s="17" t="n"/>
      <c r="H2448" s="17">
        <f>IF(OR(F2448="",G2448=""),"",F2448*G2448)</f>
        <v/>
      </c>
      <c r="I2448" s="15" t="n"/>
    </row>
    <row r="2449">
      <c r="A2449" s="15" t="n"/>
      <c r="D2449" s="16" t="n"/>
      <c r="E2449">
        <f>IF(D2449="","",IFERROR(INDEX(Productos!$C$2:$C$501,MATCH(D2449,Productos!$A$2:$A$501,0)),"Código no existe"))</f>
        <v/>
      </c>
      <c r="G2449" s="17" t="n"/>
      <c r="H2449" s="17">
        <f>IF(OR(F2449="",G2449=""),"",F2449*G2449)</f>
        <v/>
      </c>
      <c r="I2449" s="15" t="n"/>
    </row>
    <row r="2450">
      <c r="A2450" s="15" t="n"/>
      <c r="D2450" s="16" t="n"/>
      <c r="E2450">
        <f>IF(D2450="","",IFERROR(INDEX(Productos!$C$2:$C$501,MATCH(D2450,Productos!$A$2:$A$501,0)),"Código no existe"))</f>
        <v/>
      </c>
      <c r="G2450" s="17" t="n"/>
      <c r="H2450" s="17">
        <f>IF(OR(F2450="",G2450=""),"",F2450*G2450)</f>
        <v/>
      </c>
      <c r="I2450" s="15" t="n"/>
    </row>
    <row r="2451">
      <c r="A2451" s="15" t="n"/>
      <c r="D2451" s="16" t="n"/>
      <c r="E2451">
        <f>IF(D2451="","",IFERROR(INDEX(Productos!$C$2:$C$501,MATCH(D2451,Productos!$A$2:$A$501,0)),"Código no existe"))</f>
        <v/>
      </c>
      <c r="G2451" s="17" t="n"/>
      <c r="H2451" s="17">
        <f>IF(OR(F2451="",G2451=""),"",F2451*G2451)</f>
        <v/>
      </c>
      <c r="I2451" s="15" t="n"/>
    </row>
    <row r="2452">
      <c r="A2452" s="15" t="n"/>
      <c r="D2452" s="16" t="n"/>
      <c r="E2452">
        <f>IF(D2452="","",IFERROR(INDEX(Productos!$C$2:$C$501,MATCH(D2452,Productos!$A$2:$A$501,0)),"Código no existe"))</f>
        <v/>
      </c>
      <c r="G2452" s="17" t="n"/>
      <c r="H2452" s="17">
        <f>IF(OR(F2452="",G2452=""),"",F2452*G2452)</f>
        <v/>
      </c>
      <c r="I2452" s="15" t="n"/>
    </row>
    <row r="2453">
      <c r="A2453" s="15" t="n"/>
      <c r="D2453" s="16" t="n"/>
      <c r="E2453">
        <f>IF(D2453="","",IFERROR(INDEX(Productos!$C$2:$C$501,MATCH(D2453,Productos!$A$2:$A$501,0)),"Código no existe"))</f>
        <v/>
      </c>
      <c r="G2453" s="17" t="n"/>
      <c r="H2453" s="17">
        <f>IF(OR(F2453="",G2453=""),"",F2453*G2453)</f>
        <v/>
      </c>
      <c r="I2453" s="15" t="n"/>
    </row>
    <row r="2454">
      <c r="A2454" s="15" t="n"/>
      <c r="D2454" s="16" t="n"/>
      <c r="E2454">
        <f>IF(D2454="","",IFERROR(INDEX(Productos!$C$2:$C$501,MATCH(D2454,Productos!$A$2:$A$501,0)),"Código no existe"))</f>
        <v/>
      </c>
      <c r="G2454" s="17" t="n"/>
      <c r="H2454" s="17">
        <f>IF(OR(F2454="",G2454=""),"",F2454*G2454)</f>
        <v/>
      </c>
      <c r="I2454" s="15" t="n"/>
    </row>
    <row r="2455">
      <c r="A2455" s="15" t="n"/>
      <c r="D2455" s="16" t="n"/>
      <c r="E2455">
        <f>IF(D2455="","",IFERROR(INDEX(Productos!$C$2:$C$501,MATCH(D2455,Productos!$A$2:$A$501,0)),"Código no existe"))</f>
        <v/>
      </c>
      <c r="G2455" s="17" t="n"/>
      <c r="H2455" s="17">
        <f>IF(OR(F2455="",G2455=""),"",F2455*G2455)</f>
        <v/>
      </c>
      <c r="I2455" s="15" t="n"/>
    </row>
    <row r="2456">
      <c r="A2456" s="15" t="n"/>
      <c r="D2456" s="16" t="n"/>
      <c r="E2456">
        <f>IF(D2456="","",IFERROR(INDEX(Productos!$C$2:$C$501,MATCH(D2456,Productos!$A$2:$A$501,0)),"Código no existe"))</f>
        <v/>
      </c>
      <c r="G2456" s="17" t="n"/>
      <c r="H2456" s="17">
        <f>IF(OR(F2456="",G2456=""),"",F2456*G2456)</f>
        <v/>
      </c>
      <c r="I2456" s="15" t="n"/>
    </row>
    <row r="2457">
      <c r="A2457" s="15" t="n"/>
      <c r="D2457" s="16" t="n"/>
      <c r="E2457">
        <f>IF(D2457="","",IFERROR(INDEX(Productos!$C$2:$C$501,MATCH(D2457,Productos!$A$2:$A$501,0)),"Código no existe"))</f>
        <v/>
      </c>
      <c r="G2457" s="17" t="n"/>
      <c r="H2457" s="17">
        <f>IF(OR(F2457="",G2457=""),"",F2457*G2457)</f>
        <v/>
      </c>
      <c r="I2457" s="15" t="n"/>
    </row>
    <row r="2458">
      <c r="A2458" s="15" t="n"/>
      <c r="D2458" s="16" t="n"/>
      <c r="E2458">
        <f>IF(D2458="","",IFERROR(INDEX(Productos!$C$2:$C$501,MATCH(D2458,Productos!$A$2:$A$501,0)),"Código no existe"))</f>
        <v/>
      </c>
      <c r="G2458" s="17" t="n"/>
      <c r="H2458" s="17">
        <f>IF(OR(F2458="",G2458=""),"",F2458*G2458)</f>
        <v/>
      </c>
      <c r="I2458" s="15" t="n"/>
    </row>
    <row r="2459">
      <c r="A2459" s="15" t="n"/>
      <c r="D2459" s="16" t="n"/>
      <c r="E2459">
        <f>IF(D2459="","",IFERROR(INDEX(Productos!$C$2:$C$501,MATCH(D2459,Productos!$A$2:$A$501,0)),"Código no existe"))</f>
        <v/>
      </c>
      <c r="G2459" s="17" t="n"/>
      <c r="H2459" s="17">
        <f>IF(OR(F2459="",G2459=""),"",F2459*G2459)</f>
        <v/>
      </c>
      <c r="I2459" s="15" t="n"/>
    </row>
    <row r="2460">
      <c r="A2460" s="15" t="n"/>
      <c r="D2460" s="16" t="n"/>
      <c r="E2460">
        <f>IF(D2460="","",IFERROR(INDEX(Productos!$C$2:$C$501,MATCH(D2460,Productos!$A$2:$A$501,0)),"Código no existe"))</f>
        <v/>
      </c>
      <c r="G2460" s="17" t="n"/>
      <c r="H2460" s="17">
        <f>IF(OR(F2460="",G2460=""),"",F2460*G2460)</f>
        <v/>
      </c>
      <c r="I2460" s="15" t="n"/>
    </row>
    <row r="2461">
      <c r="A2461" s="15" t="n"/>
      <c r="D2461" s="16" t="n"/>
      <c r="E2461">
        <f>IF(D2461="","",IFERROR(INDEX(Productos!$C$2:$C$501,MATCH(D2461,Productos!$A$2:$A$501,0)),"Código no existe"))</f>
        <v/>
      </c>
      <c r="G2461" s="17" t="n"/>
      <c r="H2461" s="17">
        <f>IF(OR(F2461="",G2461=""),"",F2461*G2461)</f>
        <v/>
      </c>
      <c r="I2461" s="15" t="n"/>
    </row>
    <row r="2462">
      <c r="A2462" s="15" t="n"/>
      <c r="D2462" s="16" t="n"/>
      <c r="E2462">
        <f>IF(D2462="","",IFERROR(INDEX(Productos!$C$2:$C$501,MATCH(D2462,Productos!$A$2:$A$501,0)),"Código no existe"))</f>
        <v/>
      </c>
      <c r="G2462" s="17" t="n"/>
      <c r="H2462" s="17">
        <f>IF(OR(F2462="",G2462=""),"",F2462*G2462)</f>
        <v/>
      </c>
      <c r="I2462" s="15" t="n"/>
    </row>
    <row r="2463">
      <c r="A2463" s="15" t="n"/>
      <c r="D2463" s="16" t="n"/>
      <c r="E2463">
        <f>IF(D2463="","",IFERROR(INDEX(Productos!$C$2:$C$501,MATCH(D2463,Productos!$A$2:$A$501,0)),"Código no existe"))</f>
        <v/>
      </c>
      <c r="G2463" s="17" t="n"/>
      <c r="H2463" s="17">
        <f>IF(OR(F2463="",G2463=""),"",F2463*G2463)</f>
        <v/>
      </c>
      <c r="I2463" s="15" t="n"/>
    </row>
    <row r="2464">
      <c r="A2464" s="15" t="n"/>
      <c r="D2464" s="16" t="n"/>
      <c r="E2464">
        <f>IF(D2464="","",IFERROR(INDEX(Productos!$C$2:$C$501,MATCH(D2464,Productos!$A$2:$A$501,0)),"Código no existe"))</f>
        <v/>
      </c>
      <c r="G2464" s="17" t="n"/>
      <c r="H2464" s="17">
        <f>IF(OR(F2464="",G2464=""),"",F2464*G2464)</f>
        <v/>
      </c>
      <c r="I2464" s="15" t="n"/>
    </row>
    <row r="2465">
      <c r="A2465" s="15" t="n"/>
      <c r="D2465" s="16" t="n"/>
      <c r="E2465">
        <f>IF(D2465="","",IFERROR(INDEX(Productos!$C$2:$C$501,MATCH(D2465,Productos!$A$2:$A$501,0)),"Código no existe"))</f>
        <v/>
      </c>
      <c r="G2465" s="17" t="n"/>
      <c r="H2465" s="17">
        <f>IF(OR(F2465="",G2465=""),"",F2465*G2465)</f>
        <v/>
      </c>
      <c r="I2465" s="15" t="n"/>
    </row>
    <row r="2466">
      <c r="A2466" s="15" t="n"/>
      <c r="D2466" s="16" t="n"/>
      <c r="E2466">
        <f>IF(D2466="","",IFERROR(INDEX(Productos!$C$2:$C$501,MATCH(D2466,Productos!$A$2:$A$501,0)),"Código no existe"))</f>
        <v/>
      </c>
      <c r="G2466" s="17" t="n"/>
      <c r="H2466" s="17">
        <f>IF(OR(F2466="",G2466=""),"",F2466*G2466)</f>
        <v/>
      </c>
      <c r="I2466" s="15" t="n"/>
    </row>
    <row r="2467">
      <c r="A2467" s="15" t="n"/>
      <c r="D2467" s="16" t="n"/>
      <c r="E2467">
        <f>IF(D2467="","",IFERROR(INDEX(Productos!$C$2:$C$501,MATCH(D2467,Productos!$A$2:$A$501,0)),"Código no existe"))</f>
        <v/>
      </c>
      <c r="G2467" s="17" t="n"/>
      <c r="H2467" s="17">
        <f>IF(OR(F2467="",G2467=""),"",F2467*G2467)</f>
        <v/>
      </c>
      <c r="I2467" s="15" t="n"/>
    </row>
    <row r="2468">
      <c r="A2468" s="15" t="n"/>
      <c r="D2468" s="16" t="n"/>
      <c r="E2468">
        <f>IF(D2468="","",IFERROR(INDEX(Productos!$C$2:$C$501,MATCH(D2468,Productos!$A$2:$A$501,0)),"Código no existe"))</f>
        <v/>
      </c>
      <c r="G2468" s="17" t="n"/>
      <c r="H2468" s="17">
        <f>IF(OR(F2468="",G2468=""),"",F2468*G2468)</f>
        <v/>
      </c>
      <c r="I2468" s="15" t="n"/>
    </row>
    <row r="2469">
      <c r="A2469" s="15" t="n"/>
      <c r="D2469" s="16" t="n"/>
      <c r="E2469">
        <f>IF(D2469="","",IFERROR(INDEX(Productos!$C$2:$C$501,MATCH(D2469,Productos!$A$2:$A$501,0)),"Código no existe"))</f>
        <v/>
      </c>
      <c r="G2469" s="17" t="n"/>
      <c r="H2469" s="17">
        <f>IF(OR(F2469="",G2469=""),"",F2469*G2469)</f>
        <v/>
      </c>
      <c r="I2469" s="15" t="n"/>
    </row>
    <row r="2470">
      <c r="A2470" s="15" t="n"/>
      <c r="D2470" s="16" t="n"/>
      <c r="E2470">
        <f>IF(D2470="","",IFERROR(INDEX(Productos!$C$2:$C$501,MATCH(D2470,Productos!$A$2:$A$501,0)),"Código no existe"))</f>
        <v/>
      </c>
      <c r="G2470" s="17" t="n"/>
      <c r="H2470" s="17">
        <f>IF(OR(F2470="",G2470=""),"",F2470*G2470)</f>
        <v/>
      </c>
      <c r="I2470" s="15" t="n"/>
    </row>
    <row r="2471">
      <c r="A2471" s="15" t="n"/>
      <c r="D2471" s="16" t="n"/>
      <c r="E2471">
        <f>IF(D2471="","",IFERROR(INDEX(Productos!$C$2:$C$501,MATCH(D2471,Productos!$A$2:$A$501,0)),"Código no existe"))</f>
        <v/>
      </c>
      <c r="G2471" s="17" t="n"/>
      <c r="H2471" s="17">
        <f>IF(OR(F2471="",G2471=""),"",F2471*G2471)</f>
        <v/>
      </c>
      <c r="I2471" s="15" t="n"/>
    </row>
    <row r="2472">
      <c r="A2472" s="15" t="n"/>
      <c r="D2472" s="16" t="n"/>
      <c r="E2472">
        <f>IF(D2472="","",IFERROR(INDEX(Productos!$C$2:$C$501,MATCH(D2472,Productos!$A$2:$A$501,0)),"Código no existe"))</f>
        <v/>
      </c>
      <c r="G2472" s="17" t="n"/>
      <c r="H2472" s="17">
        <f>IF(OR(F2472="",G2472=""),"",F2472*G2472)</f>
        <v/>
      </c>
      <c r="I2472" s="15" t="n"/>
    </row>
    <row r="2473">
      <c r="A2473" s="15" t="n"/>
      <c r="D2473" s="16" t="n"/>
      <c r="E2473">
        <f>IF(D2473="","",IFERROR(INDEX(Productos!$C$2:$C$501,MATCH(D2473,Productos!$A$2:$A$501,0)),"Código no existe"))</f>
        <v/>
      </c>
      <c r="G2473" s="17" t="n"/>
      <c r="H2473" s="17">
        <f>IF(OR(F2473="",G2473=""),"",F2473*G2473)</f>
        <v/>
      </c>
      <c r="I2473" s="15" t="n"/>
    </row>
    <row r="2474">
      <c r="A2474" s="15" t="n"/>
      <c r="D2474" s="16" t="n"/>
      <c r="E2474">
        <f>IF(D2474="","",IFERROR(INDEX(Productos!$C$2:$C$501,MATCH(D2474,Productos!$A$2:$A$501,0)),"Código no existe"))</f>
        <v/>
      </c>
      <c r="G2474" s="17" t="n"/>
      <c r="H2474" s="17">
        <f>IF(OR(F2474="",G2474=""),"",F2474*G2474)</f>
        <v/>
      </c>
      <c r="I2474" s="15" t="n"/>
    </row>
    <row r="2475">
      <c r="A2475" s="15" t="n"/>
      <c r="D2475" s="16" t="n"/>
      <c r="E2475">
        <f>IF(D2475="","",IFERROR(INDEX(Productos!$C$2:$C$501,MATCH(D2475,Productos!$A$2:$A$501,0)),"Código no existe"))</f>
        <v/>
      </c>
      <c r="G2475" s="17" t="n"/>
      <c r="H2475" s="17">
        <f>IF(OR(F2475="",G2475=""),"",F2475*G2475)</f>
        <v/>
      </c>
      <c r="I2475" s="15" t="n"/>
    </row>
    <row r="2476">
      <c r="A2476" s="15" t="n"/>
      <c r="D2476" s="16" t="n"/>
      <c r="E2476">
        <f>IF(D2476="","",IFERROR(INDEX(Productos!$C$2:$C$501,MATCH(D2476,Productos!$A$2:$A$501,0)),"Código no existe"))</f>
        <v/>
      </c>
      <c r="G2476" s="17" t="n"/>
      <c r="H2476" s="17">
        <f>IF(OR(F2476="",G2476=""),"",F2476*G2476)</f>
        <v/>
      </c>
      <c r="I2476" s="15" t="n"/>
    </row>
    <row r="2477">
      <c r="A2477" s="15" t="n"/>
      <c r="D2477" s="16" t="n"/>
      <c r="E2477">
        <f>IF(D2477="","",IFERROR(INDEX(Productos!$C$2:$C$501,MATCH(D2477,Productos!$A$2:$A$501,0)),"Código no existe"))</f>
        <v/>
      </c>
      <c r="G2477" s="17" t="n"/>
      <c r="H2477" s="17">
        <f>IF(OR(F2477="",G2477=""),"",F2477*G2477)</f>
        <v/>
      </c>
      <c r="I2477" s="15" t="n"/>
    </row>
    <row r="2478">
      <c r="A2478" s="15" t="n"/>
      <c r="D2478" s="16" t="n"/>
      <c r="E2478">
        <f>IF(D2478="","",IFERROR(INDEX(Productos!$C$2:$C$501,MATCH(D2478,Productos!$A$2:$A$501,0)),"Código no existe"))</f>
        <v/>
      </c>
      <c r="G2478" s="17" t="n"/>
      <c r="H2478" s="17">
        <f>IF(OR(F2478="",G2478=""),"",F2478*G2478)</f>
        <v/>
      </c>
      <c r="I2478" s="15" t="n"/>
    </row>
    <row r="2479">
      <c r="A2479" s="15" t="n"/>
      <c r="D2479" s="16" t="n"/>
      <c r="E2479">
        <f>IF(D2479="","",IFERROR(INDEX(Productos!$C$2:$C$501,MATCH(D2479,Productos!$A$2:$A$501,0)),"Código no existe"))</f>
        <v/>
      </c>
      <c r="G2479" s="17" t="n"/>
      <c r="H2479" s="17">
        <f>IF(OR(F2479="",G2479=""),"",F2479*G2479)</f>
        <v/>
      </c>
      <c r="I2479" s="15" t="n"/>
    </row>
    <row r="2480">
      <c r="A2480" s="15" t="n"/>
      <c r="D2480" s="16" t="n"/>
      <c r="E2480">
        <f>IF(D2480="","",IFERROR(INDEX(Productos!$C$2:$C$501,MATCH(D2480,Productos!$A$2:$A$501,0)),"Código no existe"))</f>
        <v/>
      </c>
      <c r="G2480" s="17" t="n"/>
      <c r="H2480" s="17">
        <f>IF(OR(F2480="",G2480=""),"",F2480*G2480)</f>
        <v/>
      </c>
      <c r="I2480" s="15" t="n"/>
    </row>
    <row r="2481">
      <c r="A2481" s="15" t="n"/>
      <c r="D2481" s="16" t="n"/>
      <c r="E2481">
        <f>IF(D2481="","",IFERROR(INDEX(Productos!$C$2:$C$501,MATCH(D2481,Productos!$A$2:$A$501,0)),"Código no existe"))</f>
        <v/>
      </c>
      <c r="G2481" s="17" t="n"/>
      <c r="H2481" s="17">
        <f>IF(OR(F2481="",G2481=""),"",F2481*G2481)</f>
        <v/>
      </c>
      <c r="I2481" s="15" t="n"/>
    </row>
    <row r="2482">
      <c r="A2482" s="15" t="n"/>
      <c r="D2482" s="16" t="n"/>
      <c r="E2482">
        <f>IF(D2482="","",IFERROR(INDEX(Productos!$C$2:$C$501,MATCH(D2482,Productos!$A$2:$A$501,0)),"Código no existe"))</f>
        <v/>
      </c>
      <c r="G2482" s="17" t="n"/>
      <c r="H2482" s="17">
        <f>IF(OR(F2482="",G2482=""),"",F2482*G2482)</f>
        <v/>
      </c>
      <c r="I2482" s="15" t="n"/>
    </row>
    <row r="2483">
      <c r="A2483" s="15" t="n"/>
      <c r="D2483" s="16" t="n"/>
      <c r="E2483">
        <f>IF(D2483="","",IFERROR(INDEX(Productos!$C$2:$C$501,MATCH(D2483,Productos!$A$2:$A$501,0)),"Código no existe"))</f>
        <v/>
      </c>
      <c r="G2483" s="17" t="n"/>
      <c r="H2483" s="17">
        <f>IF(OR(F2483="",G2483=""),"",F2483*G2483)</f>
        <v/>
      </c>
      <c r="I2483" s="15" t="n"/>
    </row>
    <row r="2484">
      <c r="A2484" s="15" t="n"/>
      <c r="D2484" s="16" t="n"/>
      <c r="E2484">
        <f>IF(D2484="","",IFERROR(INDEX(Productos!$C$2:$C$501,MATCH(D2484,Productos!$A$2:$A$501,0)),"Código no existe"))</f>
        <v/>
      </c>
      <c r="G2484" s="17" t="n"/>
      <c r="H2484" s="17">
        <f>IF(OR(F2484="",G2484=""),"",F2484*G2484)</f>
        <v/>
      </c>
      <c r="I2484" s="15" t="n"/>
    </row>
    <row r="2485">
      <c r="A2485" s="15" t="n"/>
      <c r="D2485" s="16" t="n"/>
      <c r="E2485">
        <f>IF(D2485="","",IFERROR(INDEX(Productos!$C$2:$C$501,MATCH(D2485,Productos!$A$2:$A$501,0)),"Código no existe"))</f>
        <v/>
      </c>
      <c r="G2485" s="17" t="n"/>
      <c r="H2485" s="17">
        <f>IF(OR(F2485="",G2485=""),"",F2485*G2485)</f>
        <v/>
      </c>
      <c r="I2485" s="15" t="n"/>
    </row>
    <row r="2486">
      <c r="A2486" s="15" t="n"/>
      <c r="D2486" s="16" t="n"/>
      <c r="E2486">
        <f>IF(D2486="","",IFERROR(INDEX(Productos!$C$2:$C$501,MATCH(D2486,Productos!$A$2:$A$501,0)),"Código no existe"))</f>
        <v/>
      </c>
      <c r="G2486" s="17" t="n"/>
      <c r="H2486" s="17">
        <f>IF(OR(F2486="",G2486=""),"",F2486*G2486)</f>
        <v/>
      </c>
      <c r="I2486" s="15" t="n"/>
    </row>
    <row r="2487">
      <c r="A2487" s="15" t="n"/>
      <c r="D2487" s="16" t="n"/>
      <c r="E2487">
        <f>IF(D2487="","",IFERROR(INDEX(Productos!$C$2:$C$501,MATCH(D2487,Productos!$A$2:$A$501,0)),"Código no existe"))</f>
        <v/>
      </c>
      <c r="G2487" s="17" t="n"/>
      <c r="H2487" s="17">
        <f>IF(OR(F2487="",G2487=""),"",F2487*G2487)</f>
        <v/>
      </c>
      <c r="I2487" s="15" t="n"/>
    </row>
    <row r="2488">
      <c r="A2488" s="15" t="n"/>
      <c r="D2488" s="16" t="n"/>
      <c r="E2488">
        <f>IF(D2488="","",IFERROR(INDEX(Productos!$C$2:$C$501,MATCH(D2488,Productos!$A$2:$A$501,0)),"Código no existe"))</f>
        <v/>
      </c>
      <c r="G2488" s="17" t="n"/>
      <c r="H2488" s="17">
        <f>IF(OR(F2488="",G2488=""),"",F2488*G2488)</f>
        <v/>
      </c>
      <c r="I2488" s="15" t="n"/>
    </row>
    <row r="2489">
      <c r="A2489" s="15" t="n"/>
      <c r="D2489" s="16" t="n"/>
      <c r="E2489">
        <f>IF(D2489="","",IFERROR(INDEX(Productos!$C$2:$C$501,MATCH(D2489,Productos!$A$2:$A$501,0)),"Código no existe"))</f>
        <v/>
      </c>
      <c r="G2489" s="17" t="n"/>
      <c r="H2489" s="17">
        <f>IF(OR(F2489="",G2489=""),"",F2489*G2489)</f>
        <v/>
      </c>
      <c r="I2489" s="15" t="n"/>
    </row>
    <row r="2490">
      <c r="A2490" s="15" t="n"/>
      <c r="D2490" s="16" t="n"/>
      <c r="E2490">
        <f>IF(D2490="","",IFERROR(INDEX(Productos!$C$2:$C$501,MATCH(D2490,Productos!$A$2:$A$501,0)),"Código no existe"))</f>
        <v/>
      </c>
      <c r="G2490" s="17" t="n"/>
      <c r="H2490" s="17">
        <f>IF(OR(F2490="",G2490=""),"",F2490*G2490)</f>
        <v/>
      </c>
      <c r="I2490" s="15" t="n"/>
    </row>
    <row r="2491">
      <c r="A2491" s="15" t="n"/>
      <c r="D2491" s="16" t="n"/>
      <c r="E2491">
        <f>IF(D2491="","",IFERROR(INDEX(Productos!$C$2:$C$501,MATCH(D2491,Productos!$A$2:$A$501,0)),"Código no existe"))</f>
        <v/>
      </c>
      <c r="G2491" s="17" t="n"/>
      <c r="H2491" s="17">
        <f>IF(OR(F2491="",G2491=""),"",F2491*G2491)</f>
        <v/>
      </c>
      <c r="I2491" s="15" t="n"/>
    </row>
    <row r="2492">
      <c r="A2492" s="15" t="n"/>
      <c r="D2492" s="16" t="n"/>
      <c r="E2492">
        <f>IF(D2492="","",IFERROR(INDEX(Productos!$C$2:$C$501,MATCH(D2492,Productos!$A$2:$A$501,0)),"Código no existe"))</f>
        <v/>
      </c>
      <c r="G2492" s="17" t="n"/>
      <c r="H2492" s="17">
        <f>IF(OR(F2492="",G2492=""),"",F2492*G2492)</f>
        <v/>
      </c>
      <c r="I2492" s="15" t="n"/>
    </row>
    <row r="2493">
      <c r="A2493" s="15" t="n"/>
      <c r="D2493" s="16" t="n"/>
      <c r="E2493">
        <f>IF(D2493="","",IFERROR(INDEX(Productos!$C$2:$C$501,MATCH(D2493,Productos!$A$2:$A$501,0)),"Código no existe"))</f>
        <v/>
      </c>
      <c r="G2493" s="17" t="n"/>
      <c r="H2493" s="17">
        <f>IF(OR(F2493="",G2493=""),"",F2493*G2493)</f>
        <v/>
      </c>
      <c r="I2493" s="15" t="n"/>
    </row>
    <row r="2494">
      <c r="A2494" s="15" t="n"/>
      <c r="D2494" s="16" t="n"/>
      <c r="E2494">
        <f>IF(D2494="","",IFERROR(INDEX(Productos!$C$2:$C$501,MATCH(D2494,Productos!$A$2:$A$501,0)),"Código no existe"))</f>
        <v/>
      </c>
      <c r="G2494" s="17" t="n"/>
      <c r="H2494" s="17">
        <f>IF(OR(F2494="",G2494=""),"",F2494*G2494)</f>
        <v/>
      </c>
      <c r="I2494" s="15" t="n"/>
    </row>
    <row r="2495">
      <c r="A2495" s="15" t="n"/>
      <c r="D2495" s="16" t="n"/>
      <c r="E2495">
        <f>IF(D2495="","",IFERROR(INDEX(Productos!$C$2:$C$501,MATCH(D2495,Productos!$A$2:$A$501,0)),"Código no existe"))</f>
        <v/>
      </c>
      <c r="G2495" s="17" t="n"/>
      <c r="H2495" s="17">
        <f>IF(OR(F2495="",G2495=""),"",F2495*G2495)</f>
        <v/>
      </c>
      <c r="I2495" s="15" t="n"/>
    </row>
    <row r="2496">
      <c r="A2496" s="15" t="n"/>
      <c r="D2496" s="16" t="n"/>
      <c r="E2496">
        <f>IF(D2496="","",IFERROR(INDEX(Productos!$C$2:$C$501,MATCH(D2496,Productos!$A$2:$A$501,0)),"Código no existe"))</f>
        <v/>
      </c>
      <c r="G2496" s="17" t="n"/>
      <c r="H2496" s="17">
        <f>IF(OR(F2496="",G2496=""),"",F2496*G2496)</f>
        <v/>
      </c>
      <c r="I2496" s="15" t="n"/>
    </row>
    <row r="2497">
      <c r="A2497" s="15" t="n"/>
      <c r="D2497" s="16" t="n"/>
      <c r="E2497">
        <f>IF(D2497="","",IFERROR(INDEX(Productos!$C$2:$C$501,MATCH(D2497,Productos!$A$2:$A$501,0)),"Código no existe"))</f>
        <v/>
      </c>
      <c r="G2497" s="17" t="n"/>
      <c r="H2497" s="17">
        <f>IF(OR(F2497="",G2497=""),"",F2497*G2497)</f>
        <v/>
      </c>
      <c r="I2497" s="15" t="n"/>
    </row>
    <row r="2498">
      <c r="A2498" s="15" t="n"/>
      <c r="D2498" s="16" t="n"/>
      <c r="E2498">
        <f>IF(D2498="","",IFERROR(INDEX(Productos!$C$2:$C$501,MATCH(D2498,Productos!$A$2:$A$501,0)),"Código no existe"))</f>
        <v/>
      </c>
      <c r="G2498" s="17" t="n"/>
      <c r="H2498" s="17">
        <f>IF(OR(F2498="",G2498=""),"",F2498*G2498)</f>
        <v/>
      </c>
      <c r="I2498" s="15" t="n"/>
    </row>
    <row r="2499">
      <c r="A2499" s="15" t="n"/>
      <c r="D2499" s="16" t="n"/>
      <c r="E2499">
        <f>IF(D2499="","",IFERROR(INDEX(Productos!$C$2:$C$501,MATCH(D2499,Productos!$A$2:$A$501,0)),"Código no existe"))</f>
        <v/>
      </c>
      <c r="G2499" s="17" t="n"/>
      <c r="H2499" s="17">
        <f>IF(OR(F2499="",G2499=""),"",F2499*G2499)</f>
        <v/>
      </c>
      <c r="I2499" s="15" t="n"/>
    </row>
    <row r="2500">
      <c r="A2500" s="15" t="n"/>
      <c r="D2500" s="16" t="n"/>
      <c r="E2500">
        <f>IF(D2500="","",IFERROR(INDEX(Productos!$C$2:$C$501,MATCH(D2500,Productos!$A$2:$A$501,0)),"Código no existe"))</f>
        <v/>
      </c>
      <c r="G2500" s="17" t="n"/>
      <c r="H2500" s="17">
        <f>IF(OR(F2500="",G2500=""),"",F2500*G2500)</f>
        <v/>
      </c>
      <c r="I2500" s="15" t="n"/>
    </row>
    <row r="2501">
      <c r="A2501" s="15" t="n"/>
      <c r="D2501" s="16" t="n"/>
      <c r="E2501">
        <f>IF(D2501="","",IFERROR(INDEX(Productos!$C$2:$C$501,MATCH(D2501,Productos!$A$2:$A$501,0)),"Código no existe"))</f>
        <v/>
      </c>
      <c r="G2501" s="17" t="n"/>
      <c r="H2501" s="17">
        <f>IF(OR(F2501="",G2501=""),"",F2501*G2501)</f>
        <v/>
      </c>
      <c r="I2501" s="15" t="n"/>
    </row>
    <row r="2502">
      <c r="A2502" s="15" t="n"/>
      <c r="D2502" s="16" t="n"/>
      <c r="E2502">
        <f>IF(D2502="","",IFERROR(INDEX(Productos!$C$2:$C$501,MATCH(D2502,Productos!$A$2:$A$501,0)),"Código no existe"))</f>
        <v/>
      </c>
      <c r="G2502" s="17" t="n"/>
      <c r="H2502" s="17">
        <f>IF(OR(F2502="",G2502=""),"",F2502*G2502)</f>
        <v/>
      </c>
      <c r="I2502" s="15" t="n"/>
    </row>
    <row r="2503">
      <c r="A2503" s="15" t="n"/>
      <c r="D2503" s="16" t="n"/>
      <c r="E2503">
        <f>IF(D2503="","",IFERROR(INDEX(Productos!$C$2:$C$501,MATCH(D2503,Productos!$A$2:$A$501,0)),"Código no existe"))</f>
        <v/>
      </c>
      <c r="G2503" s="17" t="n"/>
      <c r="H2503" s="17">
        <f>IF(OR(F2503="",G2503=""),"",F2503*G2503)</f>
        <v/>
      </c>
      <c r="I2503" s="15" t="n"/>
    </row>
    <row r="2504">
      <c r="A2504" s="15" t="n"/>
      <c r="D2504" s="16" t="n"/>
      <c r="E2504">
        <f>IF(D2504="","",IFERROR(INDEX(Productos!$C$2:$C$501,MATCH(D2504,Productos!$A$2:$A$501,0)),"Código no existe"))</f>
        <v/>
      </c>
      <c r="G2504" s="17" t="n"/>
      <c r="H2504" s="17">
        <f>IF(OR(F2504="",G2504=""),"",F2504*G2504)</f>
        <v/>
      </c>
      <c r="I2504" s="15" t="n"/>
    </row>
    <row r="2505">
      <c r="A2505" s="15" t="n"/>
      <c r="D2505" s="16" t="n"/>
      <c r="E2505">
        <f>IF(D2505="","",IFERROR(INDEX(Productos!$C$2:$C$501,MATCH(D2505,Productos!$A$2:$A$501,0)),"Código no existe"))</f>
        <v/>
      </c>
      <c r="G2505" s="17" t="n"/>
      <c r="H2505" s="17">
        <f>IF(OR(F2505="",G2505=""),"",F2505*G2505)</f>
        <v/>
      </c>
      <c r="I2505" s="15" t="n"/>
    </row>
    <row r="2506">
      <c r="A2506" s="15" t="n"/>
      <c r="D2506" s="16" t="n"/>
      <c r="E2506">
        <f>IF(D2506="","",IFERROR(INDEX(Productos!$C$2:$C$501,MATCH(D2506,Productos!$A$2:$A$501,0)),"Código no existe"))</f>
        <v/>
      </c>
      <c r="G2506" s="17" t="n"/>
      <c r="H2506" s="17">
        <f>IF(OR(F2506="",G2506=""),"",F2506*G2506)</f>
        <v/>
      </c>
      <c r="I2506" s="15" t="n"/>
    </row>
    <row r="2507">
      <c r="A2507" s="15" t="n"/>
      <c r="D2507" s="16" t="n"/>
      <c r="E2507">
        <f>IF(D2507="","",IFERROR(INDEX(Productos!$C$2:$C$501,MATCH(D2507,Productos!$A$2:$A$501,0)),"Código no existe"))</f>
        <v/>
      </c>
      <c r="G2507" s="17" t="n"/>
      <c r="H2507" s="17">
        <f>IF(OR(F2507="",G2507=""),"",F2507*G2507)</f>
        <v/>
      </c>
      <c r="I2507" s="15" t="n"/>
    </row>
    <row r="2508">
      <c r="A2508" s="15" t="n"/>
      <c r="D2508" s="16" t="n"/>
      <c r="E2508">
        <f>IF(D2508="","",IFERROR(INDEX(Productos!$C$2:$C$501,MATCH(D2508,Productos!$A$2:$A$501,0)),"Código no existe"))</f>
        <v/>
      </c>
      <c r="G2508" s="17" t="n"/>
      <c r="H2508" s="17">
        <f>IF(OR(F2508="",G2508=""),"",F2508*G2508)</f>
        <v/>
      </c>
      <c r="I2508" s="15" t="n"/>
    </row>
    <row r="2509">
      <c r="A2509" s="15" t="n"/>
      <c r="D2509" s="16" t="n"/>
      <c r="E2509">
        <f>IF(D2509="","",IFERROR(INDEX(Productos!$C$2:$C$501,MATCH(D2509,Productos!$A$2:$A$501,0)),"Código no existe"))</f>
        <v/>
      </c>
      <c r="G2509" s="17" t="n"/>
      <c r="H2509" s="17">
        <f>IF(OR(F2509="",G2509=""),"",F2509*G2509)</f>
        <v/>
      </c>
      <c r="I2509" s="15" t="n"/>
    </row>
    <row r="2510">
      <c r="A2510" s="15" t="n"/>
      <c r="D2510" s="16" t="n"/>
      <c r="E2510">
        <f>IF(D2510="","",IFERROR(INDEX(Productos!$C$2:$C$501,MATCH(D2510,Productos!$A$2:$A$501,0)),"Código no existe"))</f>
        <v/>
      </c>
      <c r="G2510" s="17" t="n"/>
      <c r="H2510" s="17">
        <f>IF(OR(F2510="",G2510=""),"",F2510*G2510)</f>
        <v/>
      </c>
      <c r="I2510" s="15" t="n"/>
    </row>
    <row r="2511">
      <c r="A2511" s="15" t="n"/>
      <c r="D2511" s="16" t="n"/>
      <c r="E2511">
        <f>IF(D2511="","",IFERROR(INDEX(Productos!$C$2:$C$501,MATCH(D2511,Productos!$A$2:$A$501,0)),"Código no existe"))</f>
        <v/>
      </c>
      <c r="G2511" s="17" t="n"/>
      <c r="H2511" s="17">
        <f>IF(OR(F2511="",G2511=""),"",F2511*G2511)</f>
        <v/>
      </c>
      <c r="I2511" s="15" t="n"/>
    </row>
    <row r="2512">
      <c r="A2512" s="15" t="n"/>
      <c r="D2512" s="16" t="n"/>
      <c r="E2512">
        <f>IF(D2512="","",IFERROR(INDEX(Productos!$C$2:$C$501,MATCH(D2512,Productos!$A$2:$A$501,0)),"Código no existe"))</f>
        <v/>
      </c>
      <c r="G2512" s="17" t="n"/>
      <c r="H2512" s="17">
        <f>IF(OR(F2512="",G2512=""),"",F2512*G2512)</f>
        <v/>
      </c>
      <c r="I2512" s="15" t="n"/>
    </row>
    <row r="2513">
      <c r="A2513" s="15" t="n"/>
      <c r="D2513" s="16" t="n"/>
      <c r="E2513">
        <f>IF(D2513="","",IFERROR(INDEX(Productos!$C$2:$C$501,MATCH(D2513,Productos!$A$2:$A$501,0)),"Código no existe"))</f>
        <v/>
      </c>
      <c r="G2513" s="17" t="n"/>
      <c r="H2513" s="17">
        <f>IF(OR(F2513="",G2513=""),"",F2513*G2513)</f>
        <v/>
      </c>
      <c r="I2513" s="15" t="n"/>
    </row>
    <row r="2514">
      <c r="A2514" s="15" t="n"/>
      <c r="D2514" s="16" t="n"/>
      <c r="E2514">
        <f>IF(D2514="","",IFERROR(INDEX(Productos!$C$2:$C$501,MATCH(D2514,Productos!$A$2:$A$501,0)),"Código no existe"))</f>
        <v/>
      </c>
      <c r="G2514" s="17" t="n"/>
      <c r="H2514" s="17">
        <f>IF(OR(F2514="",G2514=""),"",F2514*G2514)</f>
        <v/>
      </c>
      <c r="I2514" s="15" t="n"/>
    </row>
    <row r="2515">
      <c r="A2515" s="15" t="n"/>
      <c r="D2515" s="16" t="n"/>
      <c r="E2515">
        <f>IF(D2515="","",IFERROR(INDEX(Productos!$C$2:$C$501,MATCH(D2515,Productos!$A$2:$A$501,0)),"Código no existe"))</f>
        <v/>
      </c>
      <c r="G2515" s="17" t="n"/>
      <c r="H2515" s="17">
        <f>IF(OR(F2515="",G2515=""),"",F2515*G2515)</f>
        <v/>
      </c>
      <c r="I2515" s="15" t="n"/>
    </row>
    <row r="2516">
      <c r="A2516" s="15" t="n"/>
      <c r="D2516" s="16" t="n"/>
      <c r="E2516">
        <f>IF(D2516="","",IFERROR(INDEX(Productos!$C$2:$C$501,MATCH(D2516,Productos!$A$2:$A$501,0)),"Código no existe"))</f>
        <v/>
      </c>
      <c r="G2516" s="17" t="n"/>
      <c r="H2516" s="17">
        <f>IF(OR(F2516="",G2516=""),"",F2516*G2516)</f>
        <v/>
      </c>
      <c r="I2516" s="15" t="n"/>
    </row>
    <row r="2517">
      <c r="A2517" s="15" t="n"/>
      <c r="D2517" s="16" t="n"/>
      <c r="E2517">
        <f>IF(D2517="","",IFERROR(INDEX(Productos!$C$2:$C$501,MATCH(D2517,Productos!$A$2:$A$501,0)),"Código no existe"))</f>
        <v/>
      </c>
      <c r="G2517" s="17" t="n"/>
      <c r="H2517" s="17">
        <f>IF(OR(F2517="",G2517=""),"",F2517*G2517)</f>
        <v/>
      </c>
      <c r="I2517" s="15" t="n"/>
    </row>
    <row r="2518">
      <c r="A2518" s="15" t="n"/>
      <c r="D2518" s="16" t="n"/>
      <c r="E2518">
        <f>IF(D2518="","",IFERROR(INDEX(Productos!$C$2:$C$501,MATCH(D2518,Productos!$A$2:$A$501,0)),"Código no existe"))</f>
        <v/>
      </c>
      <c r="G2518" s="17" t="n"/>
      <c r="H2518" s="17">
        <f>IF(OR(F2518="",G2518=""),"",F2518*G2518)</f>
        <v/>
      </c>
      <c r="I2518" s="15" t="n"/>
    </row>
    <row r="2519">
      <c r="A2519" s="15" t="n"/>
      <c r="D2519" s="16" t="n"/>
      <c r="E2519">
        <f>IF(D2519="","",IFERROR(INDEX(Productos!$C$2:$C$501,MATCH(D2519,Productos!$A$2:$A$501,0)),"Código no existe"))</f>
        <v/>
      </c>
      <c r="G2519" s="17" t="n"/>
      <c r="H2519" s="17">
        <f>IF(OR(F2519="",G2519=""),"",F2519*G2519)</f>
        <v/>
      </c>
      <c r="I2519" s="15" t="n"/>
    </row>
    <row r="2520">
      <c r="A2520" s="15" t="n"/>
      <c r="D2520" s="16" t="n"/>
      <c r="E2520">
        <f>IF(D2520="","",IFERROR(INDEX(Productos!$C$2:$C$501,MATCH(D2520,Productos!$A$2:$A$501,0)),"Código no existe"))</f>
        <v/>
      </c>
      <c r="G2520" s="17" t="n"/>
      <c r="H2520" s="17">
        <f>IF(OR(F2520="",G2520=""),"",F2520*G2520)</f>
        <v/>
      </c>
      <c r="I2520" s="15" t="n"/>
    </row>
    <row r="2521">
      <c r="A2521" s="15" t="n"/>
      <c r="D2521" s="16" t="n"/>
      <c r="E2521">
        <f>IF(D2521="","",IFERROR(INDEX(Productos!$C$2:$C$501,MATCH(D2521,Productos!$A$2:$A$501,0)),"Código no existe"))</f>
        <v/>
      </c>
      <c r="G2521" s="17" t="n"/>
      <c r="H2521" s="17">
        <f>IF(OR(F2521="",G2521=""),"",F2521*G2521)</f>
        <v/>
      </c>
      <c r="I2521" s="15" t="n"/>
    </row>
    <row r="2522">
      <c r="A2522" s="15" t="n"/>
      <c r="D2522" s="16" t="n"/>
      <c r="E2522">
        <f>IF(D2522="","",IFERROR(INDEX(Productos!$C$2:$C$501,MATCH(D2522,Productos!$A$2:$A$501,0)),"Código no existe"))</f>
        <v/>
      </c>
      <c r="G2522" s="17" t="n"/>
      <c r="H2522" s="17">
        <f>IF(OR(F2522="",G2522=""),"",F2522*G2522)</f>
        <v/>
      </c>
      <c r="I2522" s="15" t="n"/>
    </row>
    <row r="2523">
      <c r="A2523" s="15" t="n"/>
      <c r="D2523" s="16" t="n"/>
      <c r="E2523">
        <f>IF(D2523="","",IFERROR(INDEX(Productos!$C$2:$C$501,MATCH(D2523,Productos!$A$2:$A$501,0)),"Código no existe"))</f>
        <v/>
      </c>
      <c r="G2523" s="17" t="n"/>
      <c r="H2523" s="17">
        <f>IF(OR(F2523="",G2523=""),"",F2523*G2523)</f>
        <v/>
      </c>
      <c r="I2523" s="15" t="n"/>
    </row>
    <row r="2524">
      <c r="A2524" s="15" t="n"/>
      <c r="D2524" s="16" t="n"/>
      <c r="E2524">
        <f>IF(D2524="","",IFERROR(INDEX(Productos!$C$2:$C$501,MATCH(D2524,Productos!$A$2:$A$501,0)),"Código no existe"))</f>
        <v/>
      </c>
      <c r="G2524" s="17" t="n"/>
      <c r="H2524" s="17">
        <f>IF(OR(F2524="",G2524=""),"",F2524*G2524)</f>
        <v/>
      </c>
      <c r="I2524" s="15" t="n"/>
    </row>
    <row r="2525">
      <c r="A2525" s="15" t="n"/>
      <c r="D2525" s="16" t="n"/>
      <c r="E2525">
        <f>IF(D2525="","",IFERROR(INDEX(Productos!$C$2:$C$501,MATCH(D2525,Productos!$A$2:$A$501,0)),"Código no existe"))</f>
        <v/>
      </c>
      <c r="G2525" s="17" t="n"/>
      <c r="H2525" s="17">
        <f>IF(OR(F2525="",G2525=""),"",F2525*G2525)</f>
        <v/>
      </c>
      <c r="I2525" s="15" t="n"/>
    </row>
    <row r="2526">
      <c r="A2526" s="15" t="n"/>
      <c r="D2526" s="16" t="n"/>
      <c r="E2526">
        <f>IF(D2526="","",IFERROR(INDEX(Productos!$C$2:$C$501,MATCH(D2526,Productos!$A$2:$A$501,0)),"Código no existe"))</f>
        <v/>
      </c>
      <c r="G2526" s="17" t="n"/>
      <c r="H2526" s="17">
        <f>IF(OR(F2526="",G2526=""),"",F2526*G2526)</f>
        <v/>
      </c>
      <c r="I2526" s="15" t="n"/>
    </row>
    <row r="2527">
      <c r="A2527" s="15" t="n"/>
      <c r="D2527" s="16" t="n"/>
      <c r="E2527">
        <f>IF(D2527="","",IFERROR(INDEX(Productos!$C$2:$C$501,MATCH(D2527,Productos!$A$2:$A$501,0)),"Código no existe"))</f>
        <v/>
      </c>
      <c r="G2527" s="17" t="n"/>
      <c r="H2527" s="17">
        <f>IF(OR(F2527="",G2527=""),"",F2527*G2527)</f>
        <v/>
      </c>
      <c r="I2527" s="15" t="n"/>
    </row>
    <row r="2528">
      <c r="A2528" s="15" t="n"/>
      <c r="D2528" s="16" t="n"/>
      <c r="E2528">
        <f>IF(D2528="","",IFERROR(INDEX(Productos!$C$2:$C$501,MATCH(D2528,Productos!$A$2:$A$501,0)),"Código no existe"))</f>
        <v/>
      </c>
      <c r="G2528" s="17" t="n"/>
      <c r="H2528" s="17">
        <f>IF(OR(F2528="",G2528=""),"",F2528*G2528)</f>
        <v/>
      </c>
      <c r="I2528" s="15" t="n"/>
    </row>
    <row r="2529">
      <c r="A2529" s="15" t="n"/>
      <c r="D2529" s="16" t="n"/>
      <c r="E2529">
        <f>IF(D2529="","",IFERROR(INDEX(Productos!$C$2:$C$501,MATCH(D2529,Productos!$A$2:$A$501,0)),"Código no existe"))</f>
        <v/>
      </c>
      <c r="G2529" s="17" t="n"/>
      <c r="H2529" s="17">
        <f>IF(OR(F2529="",G2529=""),"",F2529*G2529)</f>
        <v/>
      </c>
      <c r="I2529" s="15" t="n"/>
    </row>
    <row r="2530">
      <c r="A2530" s="15" t="n"/>
      <c r="D2530" s="16" t="n"/>
      <c r="E2530">
        <f>IF(D2530="","",IFERROR(INDEX(Productos!$C$2:$C$501,MATCH(D2530,Productos!$A$2:$A$501,0)),"Código no existe"))</f>
        <v/>
      </c>
      <c r="G2530" s="17" t="n"/>
      <c r="H2530" s="17">
        <f>IF(OR(F2530="",G2530=""),"",F2530*G2530)</f>
        <v/>
      </c>
      <c r="I2530" s="15" t="n"/>
    </row>
    <row r="2531">
      <c r="A2531" s="15" t="n"/>
      <c r="D2531" s="16" t="n"/>
      <c r="E2531">
        <f>IF(D2531="","",IFERROR(INDEX(Productos!$C$2:$C$501,MATCH(D2531,Productos!$A$2:$A$501,0)),"Código no existe"))</f>
        <v/>
      </c>
      <c r="G2531" s="17" t="n"/>
      <c r="H2531" s="17">
        <f>IF(OR(F2531="",G2531=""),"",F2531*G2531)</f>
        <v/>
      </c>
      <c r="I2531" s="15" t="n"/>
    </row>
    <row r="2532">
      <c r="A2532" s="15" t="n"/>
      <c r="D2532" s="16" t="n"/>
      <c r="E2532">
        <f>IF(D2532="","",IFERROR(INDEX(Productos!$C$2:$C$501,MATCH(D2532,Productos!$A$2:$A$501,0)),"Código no existe"))</f>
        <v/>
      </c>
      <c r="G2532" s="17" t="n"/>
      <c r="H2532" s="17">
        <f>IF(OR(F2532="",G2532=""),"",F2532*G2532)</f>
        <v/>
      </c>
      <c r="I2532" s="15" t="n"/>
    </row>
    <row r="2533">
      <c r="A2533" s="15" t="n"/>
      <c r="D2533" s="16" t="n"/>
      <c r="E2533">
        <f>IF(D2533="","",IFERROR(INDEX(Productos!$C$2:$C$501,MATCH(D2533,Productos!$A$2:$A$501,0)),"Código no existe"))</f>
        <v/>
      </c>
      <c r="G2533" s="17" t="n"/>
      <c r="H2533" s="17">
        <f>IF(OR(F2533="",G2533=""),"",F2533*G2533)</f>
        <v/>
      </c>
      <c r="I2533" s="15" t="n"/>
    </row>
    <row r="2534">
      <c r="A2534" s="15" t="n"/>
      <c r="D2534" s="16" t="n"/>
      <c r="E2534">
        <f>IF(D2534="","",IFERROR(INDEX(Productos!$C$2:$C$501,MATCH(D2534,Productos!$A$2:$A$501,0)),"Código no existe"))</f>
        <v/>
      </c>
      <c r="G2534" s="17" t="n"/>
      <c r="H2534" s="17">
        <f>IF(OR(F2534="",G2534=""),"",F2534*G2534)</f>
        <v/>
      </c>
      <c r="I2534" s="15" t="n"/>
    </row>
    <row r="2535">
      <c r="A2535" s="15" t="n"/>
      <c r="D2535" s="16" t="n"/>
      <c r="E2535">
        <f>IF(D2535="","",IFERROR(INDEX(Productos!$C$2:$C$501,MATCH(D2535,Productos!$A$2:$A$501,0)),"Código no existe"))</f>
        <v/>
      </c>
      <c r="G2535" s="17" t="n"/>
      <c r="H2535" s="17">
        <f>IF(OR(F2535="",G2535=""),"",F2535*G2535)</f>
        <v/>
      </c>
      <c r="I2535" s="15" t="n"/>
    </row>
    <row r="2536">
      <c r="A2536" s="15" t="n"/>
      <c r="D2536" s="16" t="n"/>
      <c r="E2536">
        <f>IF(D2536="","",IFERROR(INDEX(Productos!$C$2:$C$501,MATCH(D2536,Productos!$A$2:$A$501,0)),"Código no existe"))</f>
        <v/>
      </c>
      <c r="G2536" s="17" t="n"/>
      <c r="H2536" s="17">
        <f>IF(OR(F2536="",G2536=""),"",F2536*G2536)</f>
        <v/>
      </c>
      <c r="I2536" s="15" t="n"/>
    </row>
    <row r="2537">
      <c r="A2537" s="15" t="n"/>
      <c r="D2537" s="16" t="n"/>
      <c r="E2537">
        <f>IF(D2537="","",IFERROR(INDEX(Productos!$C$2:$C$501,MATCH(D2537,Productos!$A$2:$A$501,0)),"Código no existe"))</f>
        <v/>
      </c>
      <c r="G2537" s="17" t="n"/>
      <c r="H2537" s="17">
        <f>IF(OR(F2537="",G2537=""),"",F2537*G2537)</f>
        <v/>
      </c>
      <c r="I2537" s="15" t="n"/>
    </row>
    <row r="2538">
      <c r="A2538" s="15" t="n"/>
      <c r="D2538" s="16" t="n"/>
      <c r="E2538">
        <f>IF(D2538="","",IFERROR(INDEX(Productos!$C$2:$C$501,MATCH(D2538,Productos!$A$2:$A$501,0)),"Código no existe"))</f>
        <v/>
      </c>
      <c r="G2538" s="17" t="n"/>
      <c r="H2538" s="17">
        <f>IF(OR(F2538="",G2538=""),"",F2538*G2538)</f>
        <v/>
      </c>
      <c r="I2538" s="15" t="n"/>
    </row>
    <row r="2539">
      <c r="A2539" s="15" t="n"/>
      <c r="D2539" s="16" t="n"/>
      <c r="E2539">
        <f>IF(D2539="","",IFERROR(INDEX(Productos!$C$2:$C$501,MATCH(D2539,Productos!$A$2:$A$501,0)),"Código no existe"))</f>
        <v/>
      </c>
      <c r="G2539" s="17" t="n"/>
      <c r="H2539" s="17">
        <f>IF(OR(F2539="",G2539=""),"",F2539*G2539)</f>
        <v/>
      </c>
      <c r="I2539" s="15" t="n"/>
    </row>
    <row r="2540">
      <c r="A2540" s="15" t="n"/>
      <c r="D2540" s="16" t="n"/>
      <c r="E2540">
        <f>IF(D2540="","",IFERROR(INDEX(Productos!$C$2:$C$501,MATCH(D2540,Productos!$A$2:$A$501,0)),"Código no existe"))</f>
        <v/>
      </c>
      <c r="G2540" s="17" t="n"/>
      <c r="H2540" s="17">
        <f>IF(OR(F2540="",G2540=""),"",F2540*G2540)</f>
        <v/>
      </c>
      <c r="I2540" s="15" t="n"/>
    </row>
    <row r="2541">
      <c r="A2541" s="15" t="n"/>
      <c r="D2541" s="16" t="n"/>
      <c r="E2541">
        <f>IF(D2541="","",IFERROR(INDEX(Productos!$C$2:$C$501,MATCH(D2541,Productos!$A$2:$A$501,0)),"Código no existe"))</f>
        <v/>
      </c>
      <c r="G2541" s="17" t="n"/>
      <c r="H2541" s="17">
        <f>IF(OR(F2541="",G2541=""),"",F2541*G2541)</f>
        <v/>
      </c>
      <c r="I2541" s="15" t="n"/>
    </row>
    <row r="2542">
      <c r="A2542" s="15" t="n"/>
      <c r="D2542" s="16" t="n"/>
      <c r="E2542">
        <f>IF(D2542="","",IFERROR(INDEX(Productos!$C$2:$C$501,MATCH(D2542,Productos!$A$2:$A$501,0)),"Código no existe"))</f>
        <v/>
      </c>
      <c r="G2542" s="17" t="n"/>
      <c r="H2542" s="17">
        <f>IF(OR(F2542="",G2542=""),"",F2542*G2542)</f>
        <v/>
      </c>
      <c r="I2542" s="15" t="n"/>
    </row>
    <row r="2543">
      <c r="A2543" s="15" t="n"/>
      <c r="D2543" s="16" t="n"/>
      <c r="E2543">
        <f>IF(D2543="","",IFERROR(INDEX(Productos!$C$2:$C$501,MATCH(D2543,Productos!$A$2:$A$501,0)),"Código no existe"))</f>
        <v/>
      </c>
      <c r="G2543" s="17" t="n"/>
      <c r="H2543" s="17">
        <f>IF(OR(F2543="",G2543=""),"",F2543*G2543)</f>
        <v/>
      </c>
      <c r="I2543" s="15" t="n"/>
    </row>
    <row r="2544">
      <c r="A2544" s="15" t="n"/>
      <c r="D2544" s="16" t="n"/>
      <c r="E2544">
        <f>IF(D2544="","",IFERROR(INDEX(Productos!$C$2:$C$501,MATCH(D2544,Productos!$A$2:$A$501,0)),"Código no existe"))</f>
        <v/>
      </c>
      <c r="G2544" s="17" t="n"/>
      <c r="H2544" s="17">
        <f>IF(OR(F2544="",G2544=""),"",F2544*G2544)</f>
        <v/>
      </c>
      <c r="I2544" s="15" t="n"/>
    </row>
    <row r="2545">
      <c r="A2545" s="15" t="n"/>
      <c r="D2545" s="16" t="n"/>
      <c r="E2545">
        <f>IF(D2545="","",IFERROR(INDEX(Productos!$C$2:$C$501,MATCH(D2545,Productos!$A$2:$A$501,0)),"Código no existe"))</f>
        <v/>
      </c>
      <c r="G2545" s="17" t="n"/>
      <c r="H2545" s="17">
        <f>IF(OR(F2545="",G2545=""),"",F2545*G2545)</f>
        <v/>
      </c>
      <c r="I2545" s="15" t="n"/>
    </row>
    <row r="2546">
      <c r="A2546" s="15" t="n"/>
      <c r="D2546" s="16" t="n"/>
      <c r="E2546">
        <f>IF(D2546="","",IFERROR(INDEX(Productos!$C$2:$C$501,MATCH(D2546,Productos!$A$2:$A$501,0)),"Código no existe"))</f>
        <v/>
      </c>
      <c r="G2546" s="17" t="n"/>
      <c r="H2546" s="17">
        <f>IF(OR(F2546="",G2546=""),"",F2546*G2546)</f>
        <v/>
      </c>
      <c r="I2546" s="15" t="n"/>
    </row>
    <row r="2547">
      <c r="A2547" s="15" t="n"/>
      <c r="D2547" s="16" t="n"/>
      <c r="E2547">
        <f>IF(D2547="","",IFERROR(INDEX(Productos!$C$2:$C$501,MATCH(D2547,Productos!$A$2:$A$501,0)),"Código no existe"))</f>
        <v/>
      </c>
      <c r="G2547" s="17" t="n"/>
      <c r="H2547" s="17">
        <f>IF(OR(F2547="",G2547=""),"",F2547*G2547)</f>
        <v/>
      </c>
      <c r="I2547" s="15" t="n"/>
    </row>
    <row r="2548">
      <c r="A2548" s="15" t="n"/>
      <c r="D2548" s="16" t="n"/>
      <c r="E2548">
        <f>IF(D2548="","",IFERROR(INDEX(Productos!$C$2:$C$501,MATCH(D2548,Productos!$A$2:$A$501,0)),"Código no existe"))</f>
        <v/>
      </c>
      <c r="G2548" s="17" t="n"/>
      <c r="H2548" s="17">
        <f>IF(OR(F2548="",G2548=""),"",F2548*G2548)</f>
        <v/>
      </c>
      <c r="I2548" s="15" t="n"/>
    </row>
    <row r="2549">
      <c r="A2549" s="15" t="n"/>
      <c r="D2549" s="16" t="n"/>
      <c r="E2549">
        <f>IF(D2549="","",IFERROR(INDEX(Productos!$C$2:$C$501,MATCH(D2549,Productos!$A$2:$A$501,0)),"Código no existe"))</f>
        <v/>
      </c>
      <c r="G2549" s="17" t="n"/>
      <c r="H2549" s="17">
        <f>IF(OR(F2549="",G2549=""),"",F2549*G2549)</f>
        <v/>
      </c>
      <c r="I2549" s="15" t="n"/>
    </row>
    <row r="2550">
      <c r="A2550" s="15" t="n"/>
      <c r="D2550" s="16" t="n"/>
      <c r="E2550">
        <f>IF(D2550="","",IFERROR(INDEX(Productos!$C$2:$C$501,MATCH(D2550,Productos!$A$2:$A$501,0)),"Código no existe"))</f>
        <v/>
      </c>
      <c r="G2550" s="17" t="n"/>
      <c r="H2550" s="17">
        <f>IF(OR(F2550="",G2550=""),"",F2550*G2550)</f>
        <v/>
      </c>
      <c r="I2550" s="15" t="n"/>
    </row>
    <row r="2551">
      <c r="A2551" s="15" t="n"/>
      <c r="D2551" s="16" t="n"/>
      <c r="E2551">
        <f>IF(D2551="","",IFERROR(INDEX(Productos!$C$2:$C$501,MATCH(D2551,Productos!$A$2:$A$501,0)),"Código no existe"))</f>
        <v/>
      </c>
      <c r="G2551" s="17" t="n"/>
      <c r="H2551" s="17">
        <f>IF(OR(F2551="",G2551=""),"",F2551*G2551)</f>
        <v/>
      </c>
      <c r="I2551" s="15" t="n"/>
    </row>
    <row r="2552">
      <c r="A2552" s="15" t="n"/>
      <c r="D2552" s="16" t="n"/>
      <c r="E2552">
        <f>IF(D2552="","",IFERROR(INDEX(Productos!$C$2:$C$501,MATCH(D2552,Productos!$A$2:$A$501,0)),"Código no existe"))</f>
        <v/>
      </c>
      <c r="G2552" s="17" t="n"/>
      <c r="H2552" s="17">
        <f>IF(OR(F2552="",G2552=""),"",F2552*G2552)</f>
        <v/>
      </c>
      <c r="I2552" s="15" t="n"/>
    </row>
    <row r="2553">
      <c r="A2553" s="15" t="n"/>
      <c r="D2553" s="16" t="n"/>
      <c r="E2553">
        <f>IF(D2553="","",IFERROR(INDEX(Productos!$C$2:$C$501,MATCH(D2553,Productos!$A$2:$A$501,0)),"Código no existe"))</f>
        <v/>
      </c>
      <c r="G2553" s="17" t="n"/>
      <c r="H2553" s="17">
        <f>IF(OR(F2553="",G2553=""),"",F2553*G2553)</f>
        <v/>
      </c>
      <c r="I2553" s="15" t="n"/>
    </row>
    <row r="2554">
      <c r="A2554" s="15" t="n"/>
      <c r="D2554" s="16" t="n"/>
      <c r="E2554">
        <f>IF(D2554="","",IFERROR(INDEX(Productos!$C$2:$C$501,MATCH(D2554,Productos!$A$2:$A$501,0)),"Código no existe"))</f>
        <v/>
      </c>
      <c r="G2554" s="17" t="n"/>
      <c r="H2554" s="17">
        <f>IF(OR(F2554="",G2554=""),"",F2554*G2554)</f>
        <v/>
      </c>
      <c r="I2554" s="15" t="n"/>
    </row>
    <row r="2555">
      <c r="A2555" s="15" t="n"/>
      <c r="D2555" s="16" t="n"/>
      <c r="E2555">
        <f>IF(D2555="","",IFERROR(INDEX(Productos!$C$2:$C$501,MATCH(D2555,Productos!$A$2:$A$501,0)),"Código no existe"))</f>
        <v/>
      </c>
      <c r="G2555" s="17" t="n"/>
      <c r="H2555" s="17">
        <f>IF(OR(F2555="",G2555=""),"",F2555*G2555)</f>
        <v/>
      </c>
      <c r="I2555" s="15" t="n"/>
    </row>
    <row r="2556">
      <c r="A2556" s="15" t="n"/>
      <c r="D2556" s="16" t="n"/>
      <c r="E2556">
        <f>IF(D2556="","",IFERROR(INDEX(Productos!$C$2:$C$501,MATCH(D2556,Productos!$A$2:$A$501,0)),"Código no existe"))</f>
        <v/>
      </c>
      <c r="G2556" s="17" t="n"/>
      <c r="H2556" s="17">
        <f>IF(OR(F2556="",G2556=""),"",F2556*G2556)</f>
        <v/>
      </c>
      <c r="I2556" s="15" t="n"/>
    </row>
    <row r="2557">
      <c r="A2557" s="15" t="n"/>
      <c r="D2557" s="16" t="n"/>
      <c r="E2557">
        <f>IF(D2557="","",IFERROR(INDEX(Productos!$C$2:$C$501,MATCH(D2557,Productos!$A$2:$A$501,0)),"Código no existe"))</f>
        <v/>
      </c>
      <c r="G2557" s="17" t="n"/>
      <c r="H2557" s="17">
        <f>IF(OR(F2557="",G2557=""),"",F2557*G2557)</f>
        <v/>
      </c>
      <c r="I2557" s="15" t="n"/>
    </row>
    <row r="2558">
      <c r="A2558" s="15" t="n"/>
      <c r="D2558" s="16" t="n"/>
      <c r="E2558">
        <f>IF(D2558="","",IFERROR(INDEX(Productos!$C$2:$C$501,MATCH(D2558,Productos!$A$2:$A$501,0)),"Código no existe"))</f>
        <v/>
      </c>
      <c r="G2558" s="17" t="n"/>
      <c r="H2558" s="17">
        <f>IF(OR(F2558="",G2558=""),"",F2558*G2558)</f>
        <v/>
      </c>
      <c r="I2558" s="15" t="n"/>
    </row>
    <row r="2559">
      <c r="A2559" s="15" t="n"/>
      <c r="D2559" s="16" t="n"/>
      <c r="E2559">
        <f>IF(D2559="","",IFERROR(INDEX(Productos!$C$2:$C$501,MATCH(D2559,Productos!$A$2:$A$501,0)),"Código no existe"))</f>
        <v/>
      </c>
      <c r="G2559" s="17" t="n"/>
      <c r="H2559" s="17">
        <f>IF(OR(F2559="",G2559=""),"",F2559*G2559)</f>
        <v/>
      </c>
      <c r="I2559" s="15" t="n"/>
    </row>
    <row r="2560">
      <c r="A2560" s="15" t="n"/>
      <c r="D2560" s="16" t="n"/>
      <c r="E2560">
        <f>IF(D2560="","",IFERROR(INDEX(Productos!$C$2:$C$501,MATCH(D2560,Productos!$A$2:$A$501,0)),"Código no existe"))</f>
        <v/>
      </c>
      <c r="G2560" s="17" t="n"/>
      <c r="H2560" s="17">
        <f>IF(OR(F2560="",G2560=""),"",F2560*G2560)</f>
        <v/>
      </c>
      <c r="I2560" s="15" t="n"/>
    </row>
    <row r="2561">
      <c r="A2561" s="15" t="n"/>
      <c r="D2561" s="16" t="n"/>
      <c r="E2561">
        <f>IF(D2561="","",IFERROR(INDEX(Productos!$C$2:$C$501,MATCH(D2561,Productos!$A$2:$A$501,0)),"Código no existe"))</f>
        <v/>
      </c>
      <c r="G2561" s="17" t="n"/>
      <c r="H2561" s="17">
        <f>IF(OR(F2561="",G2561=""),"",F2561*G2561)</f>
        <v/>
      </c>
      <c r="I2561" s="15" t="n"/>
    </row>
    <row r="2562">
      <c r="A2562" s="15" t="n"/>
      <c r="D2562" s="16" t="n"/>
      <c r="E2562">
        <f>IF(D2562="","",IFERROR(INDEX(Productos!$C$2:$C$501,MATCH(D2562,Productos!$A$2:$A$501,0)),"Código no existe"))</f>
        <v/>
      </c>
      <c r="G2562" s="17" t="n"/>
      <c r="H2562" s="17">
        <f>IF(OR(F2562="",G2562=""),"",F2562*G2562)</f>
        <v/>
      </c>
      <c r="I2562" s="15" t="n"/>
    </row>
    <row r="2563">
      <c r="A2563" s="15" t="n"/>
      <c r="D2563" s="16" t="n"/>
      <c r="E2563">
        <f>IF(D2563="","",IFERROR(INDEX(Productos!$C$2:$C$501,MATCH(D2563,Productos!$A$2:$A$501,0)),"Código no existe"))</f>
        <v/>
      </c>
      <c r="G2563" s="17" t="n"/>
      <c r="H2563" s="17">
        <f>IF(OR(F2563="",G2563=""),"",F2563*G2563)</f>
        <v/>
      </c>
      <c r="I2563" s="15" t="n"/>
    </row>
    <row r="2564">
      <c r="A2564" s="15" t="n"/>
      <c r="D2564" s="16" t="n"/>
      <c r="E2564">
        <f>IF(D2564="","",IFERROR(INDEX(Productos!$C$2:$C$501,MATCH(D2564,Productos!$A$2:$A$501,0)),"Código no existe"))</f>
        <v/>
      </c>
      <c r="G2564" s="17" t="n"/>
      <c r="H2564" s="17">
        <f>IF(OR(F2564="",G2564=""),"",F2564*G2564)</f>
        <v/>
      </c>
      <c r="I2564" s="15" t="n"/>
    </row>
    <row r="2565">
      <c r="A2565" s="15" t="n"/>
      <c r="D2565" s="16" t="n"/>
      <c r="E2565">
        <f>IF(D2565="","",IFERROR(INDEX(Productos!$C$2:$C$501,MATCH(D2565,Productos!$A$2:$A$501,0)),"Código no existe"))</f>
        <v/>
      </c>
      <c r="G2565" s="17" t="n"/>
      <c r="H2565" s="17">
        <f>IF(OR(F2565="",G2565=""),"",F2565*G2565)</f>
        <v/>
      </c>
      <c r="I2565" s="15" t="n"/>
    </row>
    <row r="2566">
      <c r="A2566" s="15" t="n"/>
      <c r="D2566" s="16" t="n"/>
      <c r="E2566">
        <f>IF(D2566="","",IFERROR(INDEX(Productos!$C$2:$C$501,MATCH(D2566,Productos!$A$2:$A$501,0)),"Código no existe"))</f>
        <v/>
      </c>
      <c r="G2566" s="17" t="n"/>
      <c r="H2566" s="17">
        <f>IF(OR(F2566="",G2566=""),"",F2566*G2566)</f>
        <v/>
      </c>
      <c r="I2566" s="15" t="n"/>
    </row>
    <row r="2567">
      <c r="A2567" s="15" t="n"/>
      <c r="D2567" s="16" t="n"/>
      <c r="E2567">
        <f>IF(D2567="","",IFERROR(INDEX(Productos!$C$2:$C$501,MATCH(D2567,Productos!$A$2:$A$501,0)),"Código no existe"))</f>
        <v/>
      </c>
      <c r="G2567" s="17" t="n"/>
      <c r="H2567" s="17">
        <f>IF(OR(F2567="",G2567=""),"",F2567*G2567)</f>
        <v/>
      </c>
      <c r="I2567" s="15" t="n"/>
    </row>
    <row r="2568">
      <c r="A2568" s="15" t="n"/>
      <c r="D2568" s="16" t="n"/>
      <c r="E2568">
        <f>IF(D2568="","",IFERROR(INDEX(Productos!$C$2:$C$501,MATCH(D2568,Productos!$A$2:$A$501,0)),"Código no existe"))</f>
        <v/>
      </c>
      <c r="G2568" s="17" t="n"/>
      <c r="H2568" s="17">
        <f>IF(OR(F2568="",G2568=""),"",F2568*G2568)</f>
        <v/>
      </c>
      <c r="I2568" s="15" t="n"/>
    </row>
    <row r="2569">
      <c r="A2569" s="15" t="n"/>
      <c r="D2569" s="16" t="n"/>
      <c r="E2569">
        <f>IF(D2569="","",IFERROR(INDEX(Productos!$C$2:$C$501,MATCH(D2569,Productos!$A$2:$A$501,0)),"Código no existe"))</f>
        <v/>
      </c>
      <c r="G2569" s="17" t="n"/>
      <c r="H2569" s="17">
        <f>IF(OR(F2569="",G2569=""),"",F2569*G2569)</f>
        <v/>
      </c>
      <c r="I2569" s="15" t="n"/>
    </row>
    <row r="2570">
      <c r="A2570" s="15" t="n"/>
      <c r="D2570" s="16" t="n"/>
      <c r="E2570">
        <f>IF(D2570="","",IFERROR(INDEX(Productos!$C$2:$C$501,MATCH(D2570,Productos!$A$2:$A$501,0)),"Código no existe"))</f>
        <v/>
      </c>
      <c r="G2570" s="17" t="n"/>
      <c r="H2570" s="17">
        <f>IF(OR(F2570="",G2570=""),"",F2570*G2570)</f>
        <v/>
      </c>
      <c r="I2570" s="15" t="n"/>
    </row>
    <row r="2571">
      <c r="A2571" s="15" t="n"/>
      <c r="D2571" s="16" t="n"/>
      <c r="E2571">
        <f>IF(D2571="","",IFERROR(INDEX(Productos!$C$2:$C$501,MATCH(D2571,Productos!$A$2:$A$501,0)),"Código no existe"))</f>
        <v/>
      </c>
      <c r="G2571" s="17" t="n"/>
      <c r="H2571" s="17">
        <f>IF(OR(F2571="",G2571=""),"",F2571*G2571)</f>
        <v/>
      </c>
      <c r="I2571" s="15" t="n"/>
    </row>
    <row r="2572">
      <c r="A2572" s="15" t="n"/>
      <c r="D2572" s="16" t="n"/>
      <c r="E2572">
        <f>IF(D2572="","",IFERROR(INDEX(Productos!$C$2:$C$501,MATCH(D2572,Productos!$A$2:$A$501,0)),"Código no existe"))</f>
        <v/>
      </c>
      <c r="G2572" s="17" t="n"/>
      <c r="H2572" s="17">
        <f>IF(OR(F2572="",G2572=""),"",F2572*G2572)</f>
        <v/>
      </c>
      <c r="I2572" s="15" t="n"/>
    </row>
    <row r="2573">
      <c r="A2573" s="15" t="n"/>
      <c r="D2573" s="16" t="n"/>
      <c r="E2573">
        <f>IF(D2573="","",IFERROR(INDEX(Productos!$C$2:$C$501,MATCH(D2573,Productos!$A$2:$A$501,0)),"Código no existe"))</f>
        <v/>
      </c>
      <c r="G2573" s="17" t="n"/>
      <c r="H2573" s="17">
        <f>IF(OR(F2573="",G2573=""),"",F2573*G2573)</f>
        <v/>
      </c>
      <c r="I2573" s="15" t="n"/>
    </row>
    <row r="2574">
      <c r="A2574" s="15" t="n"/>
      <c r="D2574" s="16" t="n"/>
      <c r="E2574">
        <f>IF(D2574="","",IFERROR(INDEX(Productos!$C$2:$C$501,MATCH(D2574,Productos!$A$2:$A$501,0)),"Código no existe"))</f>
        <v/>
      </c>
      <c r="G2574" s="17" t="n"/>
      <c r="H2574" s="17">
        <f>IF(OR(F2574="",G2574=""),"",F2574*G2574)</f>
        <v/>
      </c>
      <c r="I2574" s="15" t="n"/>
    </row>
    <row r="2575">
      <c r="A2575" s="15" t="n"/>
      <c r="D2575" s="16" t="n"/>
      <c r="E2575">
        <f>IF(D2575="","",IFERROR(INDEX(Productos!$C$2:$C$501,MATCH(D2575,Productos!$A$2:$A$501,0)),"Código no existe"))</f>
        <v/>
      </c>
      <c r="G2575" s="17" t="n"/>
      <c r="H2575" s="17">
        <f>IF(OR(F2575="",G2575=""),"",F2575*G2575)</f>
        <v/>
      </c>
      <c r="I2575" s="15" t="n"/>
    </row>
    <row r="2576">
      <c r="A2576" s="15" t="n"/>
      <c r="D2576" s="16" t="n"/>
      <c r="E2576">
        <f>IF(D2576="","",IFERROR(INDEX(Productos!$C$2:$C$501,MATCH(D2576,Productos!$A$2:$A$501,0)),"Código no existe"))</f>
        <v/>
      </c>
      <c r="G2576" s="17" t="n"/>
      <c r="H2576" s="17">
        <f>IF(OR(F2576="",G2576=""),"",F2576*G2576)</f>
        <v/>
      </c>
      <c r="I2576" s="15" t="n"/>
    </row>
    <row r="2577">
      <c r="A2577" s="15" t="n"/>
      <c r="D2577" s="16" t="n"/>
      <c r="E2577">
        <f>IF(D2577="","",IFERROR(INDEX(Productos!$C$2:$C$501,MATCH(D2577,Productos!$A$2:$A$501,0)),"Código no existe"))</f>
        <v/>
      </c>
      <c r="G2577" s="17" t="n"/>
      <c r="H2577" s="17">
        <f>IF(OR(F2577="",G2577=""),"",F2577*G2577)</f>
        <v/>
      </c>
      <c r="I2577" s="15" t="n"/>
    </row>
    <row r="2578">
      <c r="A2578" s="15" t="n"/>
      <c r="D2578" s="16" t="n"/>
      <c r="E2578">
        <f>IF(D2578="","",IFERROR(INDEX(Productos!$C$2:$C$501,MATCH(D2578,Productos!$A$2:$A$501,0)),"Código no existe"))</f>
        <v/>
      </c>
      <c r="G2578" s="17" t="n"/>
      <c r="H2578" s="17">
        <f>IF(OR(F2578="",G2578=""),"",F2578*G2578)</f>
        <v/>
      </c>
      <c r="I2578" s="15" t="n"/>
    </row>
    <row r="2579">
      <c r="A2579" s="15" t="n"/>
      <c r="D2579" s="16" t="n"/>
      <c r="E2579">
        <f>IF(D2579="","",IFERROR(INDEX(Productos!$C$2:$C$501,MATCH(D2579,Productos!$A$2:$A$501,0)),"Código no existe"))</f>
        <v/>
      </c>
      <c r="G2579" s="17" t="n"/>
      <c r="H2579" s="17">
        <f>IF(OR(F2579="",G2579=""),"",F2579*G2579)</f>
        <v/>
      </c>
      <c r="I2579" s="15" t="n"/>
    </row>
    <row r="2580">
      <c r="A2580" s="15" t="n"/>
      <c r="D2580" s="16" t="n"/>
      <c r="E2580">
        <f>IF(D2580="","",IFERROR(INDEX(Productos!$C$2:$C$501,MATCH(D2580,Productos!$A$2:$A$501,0)),"Código no existe"))</f>
        <v/>
      </c>
      <c r="G2580" s="17" t="n"/>
      <c r="H2580" s="17">
        <f>IF(OR(F2580="",G2580=""),"",F2580*G2580)</f>
        <v/>
      </c>
      <c r="I2580" s="15" t="n"/>
    </row>
    <row r="2581">
      <c r="A2581" s="15" t="n"/>
      <c r="D2581" s="16" t="n"/>
      <c r="E2581">
        <f>IF(D2581="","",IFERROR(INDEX(Productos!$C$2:$C$501,MATCH(D2581,Productos!$A$2:$A$501,0)),"Código no existe"))</f>
        <v/>
      </c>
      <c r="G2581" s="17" t="n"/>
      <c r="H2581" s="17">
        <f>IF(OR(F2581="",G2581=""),"",F2581*G2581)</f>
        <v/>
      </c>
      <c r="I2581" s="15" t="n"/>
    </row>
    <row r="2582">
      <c r="A2582" s="15" t="n"/>
      <c r="D2582" s="16" t="n"/>
      <c r="E2582">
        <f>IF(D2582="","",IFERROR(INDEX(Productos!$C$2:$C$501,MATCH(D2582,Productos!$A$2:$A$501,0)),"Código no existe"))</f>
        <v/>
      </c>
      <c r="G2582" s="17" t="n"/>
      <c r="H2582" s="17">
        <f>IF(OR(F2582="",G2582=""),"",F2582*G2582)</f>
        <v/>
      </c>
      <c r="I2582" s="15" t="n"/>
    </row>
    <row r="2583">
      <c r="A2583" s="15" t="n"/>
      <c r="D2583" s="16" t="n"/>
      <c r="E2583">
        <f>IF(D2583="","",IFERROR(INDEX(Productos!$C$2:$C$501,MATCH(D2583,Productos!$A$2:$A$501,0)),"Código no existe"))</f>
        <v/>
      </c>
      <c r="G2583" s="17" t="n"/>
      <c r="H2583" s="17">
        <f>IF(OR(F2583="",G2583=""),"",F2583*G2583)</f>
        <v/>
      </c>
      <c r="I2583" s="15" t="n"/>
    </row>
    <row r="2584">
      <c r="A2584" s="15" t="n"/>
      <c r="D2584" s="16" t="n"/>
      <c r="E2584">
        <f>IF(D2584="","",IFERROR(INDEX(Productos!$C$2:$C$501,MATCH(D2584,Productos!$A$2:$A$501,0)),"Código no existe"))</f>
        <v/>
      </c>
      <c r="G2584" s="17" t="n"/>
      <c r="H2584" s="17">
        <f>IF(OR(F2584="",G2584=""),"",F2584*G2584)</f>
        <v/>
      </c>
      <c r="I2584" s="15" t="n"/>
    </row>
    <row r="2585">
      <c r="A2585" s="15" t="n"/>
      <c r="D2585" s="16" t="n"/>
      <c r="E2585">
        <f>IF(D2585="","",IFERROR(INDEX(Productos!$C$2:$C$501,MATCH(D2585,Productos!$A$2:$A$501,0)),"Código no existe"))</f>
        <v/>
      </c>
      <c r="G2585" s="17" t="n"/>
      <c r="H2585" s="17">
        <f>IF(OR(F2585="",G2585=""),"",F2585*G2585)</f>
        <v/>
      </c>
      <c r="I2585" s="15" t="n"/>
    </row>
    <row r="2586">
      <c r="A2586" s="15" t="n"/>
      <c r="D2586" s="16" t="n"/>
      <c r="E2586">
        <f>IF(D2586="","",IFERROR(INDEX(Productos!$C$2:$C$501,MATCH(D2586,Productos!$A$2:$A$501,0)),"Código no existe"))</f>
        <v/>
      </c>
      <c r="G2586" s="17" t="n"/>
      <c r="H2586" s="17">
        <f>IF(OR(F2586="",G2586=""),"",F2586*G2586)</f>
        <v/>
      </c>
      <c r="I2586" s="15" t="n"/>
    </row>
    <row r="2587">
      <c r="A2587" s="15" t="n"/>
      <c r="D2587" s="16" t="n"/>
      <c r="E2587">
        <f>IF(D2587="","",IFERROR(INDEX(Productos!$C$2:$C$501,MATCH(D2587,Productos!$A$2:$A$501,0)),"Código no existe"))</f>
        <v/>
      </c>
      <c r="G2587" s="17" t="n"/>
      <c r="H2587" s="17">
        <f>IF(OR(F2587="",G2587=""),"",F2587*G2587)</f>
        <v/>
      </c>
      <c r="I2587" s="15" t="n"/>
    </row>
    <row r="2588">
      <c r="A2588" s="15" t="n"/>
      <c r="D2588" s="16" t="n"/>
      <c r="E2588">
        <f>IF(D2588="","",IFERROR(INDEX(Productos!$C$2:$C$501,MATCH(D2588,Productos!$A$2:$A$501,0)),"Código no existe"))</f>
        <v/>
      </c>
      <c r="G2588" s="17" t="n"/>
      <c r="H2588" s="17">
        <f>IF(OR(F2588="",G2588=""),"",F2588*G2588)</f>
        <v/>
      </c>
      <c r="I2588" s="15" t="n"/>
    </row>
    <row r="2589">
      <c r="A2589" s="15" t="n"/>
      <c r="D2589" s="16" t="n"/>
      <c r="E2589">
        <f>IF(D2589="","",IFERROR(INDEX(Productos!$C$2:$C$501,MATCH(D2589,Productos!$A$2:$A$501,0)),"Código no existe"))</f>
        <v/>
      </c>
      <c r="G2589" s="17" t="n"/>
      <c r="H2589" s="17">
        <f>IF(OR(F2589="",G2589=""),"",F2589*G2589)</f>
        <v/>
      </c>
      <c r="I2589" s="15" t="n"/>
    </row>
    <row r="2590">
      <c r="A2590" s="15" t="n"/>
      <c r="D2590" s="16" t="n"/>
      <c r="E2590">
        <f>IF(D2590="","",IFERROR(INDEX(Productos!$C$2:$C$501,MATCH(D2590,Productos!$A$2:$A$501,0)),"Código no existe"))</f>
        <v/>
      </c>
      <c r="G2590" s="17" t="n"/>
      <c r="H2590" s="17">
        <f>IF(OR(F2590="",G2590=""),"",F2590*G2590)</f>
        <v/>
      </c>
      <c r="I2590" s="15" t="n"/>
    </row>
    <row r="2591">
      <c r="A2591" s="15" t="n"/>
      <c r="D2591" s="16" t="n"/>
      <c r="E2591">
        <f>IF(D2591="","",IFERROR(INDEX(Productos!$C$2:$C$501,MATCH(D2591,Productos!$A$2:$A$501,0)),"Código no existe"))</f>
        <v/>
      </c>
      <c r="G2591" s="17" t="n"/>
      <c r="H2591" s="17">
        <f>IF(OR(F2591="",G2591=""),"",F2591*G2591)</f>
        <v/>
      </c>
      <c r="I2591" s="15" t="n"/>
    </row>
    <row r="2592">
      <c r="A2592" s="15" t="n"/>
      <c r="D2592" s="16" t="n"/>
      <c r="E2592">
        <f>IF(D2592="","",IFERROR(INDEX(Productos!$C$2:$C$501,MATCH(D2592,Productos!$A$2:$A$501,0)),"Código no existe"))</f>
        <v/>
      </c>
      <c r="G2592" s="17" t="n"/>
      <c r="H2592" s="17">
        <f>IF(OR(F2592="",G2592=""),"",F2592*G2592)</f>
        <v/>
      </c>
      <c r="I2592" s="15" t="n"/>
    </row>
    <row r="2593">
      <c r="A2593" s="15" t="n"/>
      <c r="D2593" s="16" t="n"/>
      <c r="E2593">
        <f>IF(D2593="","",IFERROR(INDEX(Productos!$C$2:$C$501,MATCH(D2593,Productos!$A$2:$A$501,0)),"Código no existe"))</f>
        <v/>
      </c>
      <c r="G2593" s="17" t="n"/>
      <c r="H2593" s="17">
        <f>IF(OR(F2593="",G2593=""),"",F2593*G2593)</f>
        <v/>
      </c>
      <c r="I2593" s="15" t="n"/>
    </row>
    <row r="2594">
      <c r="A2594" s="15" t="n"/>
      <c r="D2594" s="16" t="n"/>
      <c r="E2594">
        <f>IF(D2594="","",IFERROR(INDEX(Productos!$C$2:$C$501,MATCH(D2594,Productos!$A$2:$A$501,0)),"Código no existe"))</f>
        <v/>
      </c>
      <c r="G2594" s="17" t="n"/>
      <c r="H2594" s="17">
        <f>IF(OR(F2594="",G2594=""),"",F2594*G2594)</f>
        <v/>
      </c>
      <c r="I2594" s="15" t="n"/>
    </row>
    <row r="2595">
      <c r="A2595" s="15" t="n"/>
      <c r="D2595" s="16" t="n"/>
      <c r="E2595">
        <f>IF(D2595="","",IFERROR(INDEX(Productos!$C$2:$C$501,MATCH(D2595,Productos!$A$2:$A$501,0)),"Código no existe"))</f>
        <v/>
      </c>
      <c r="G2595" s="17" t="n"/>
      <c r="H2595" s="17">
        <f>IF(OR(F2595="",G2595=""),"",F2595*G2595)</f>
        <v/>
      </c>
      <c r="I2595" s="15" t="n"/>
    </row>
    <row r="2596">
      <c r="A2596" s="15" t="n"/>
      <c r="D2596" s="16" t="n"/>
      <c r="E2596">
        <f>IF(D2596="","",IFERROR(INDEX(Productos!$C$2:$C$501,MATCH(D2596,Productos!$A$2:$A$501,0)),"Código no existe"))</f>
        <v/>
      </c>
      <c r="G2596" s="17" t="n"/>
      <c r="H2596" s="17">
        <f>IF(OR(F2596="",G2596=""),"",F2596*G2596)</f>
        <v/>
      </c>
      <c r="I2596" s="15" t="n"/>
    </row>
    <row r="2597">
      <c r="A2597" s="15" t="n"/>
      <c r="D2597" s="16" t="n"/>
      <c r="E2597">
        <f>IF(D2597="","",IFERROR(INDEX(Productos!$C$2:$C$501,MATCH(D2597,Productos!$A$2:$A$501,0)),"Código no existe"))</f>
        <v/>
      </c>
      <c r="G2597" s="17" t="n"/>
      <c r="H2597" s="17">
        <f>IF(OR(F2597="",G2597=""),"",F2597*G2597)</f>
        <v/>
      </c>
      <c r="I2597" s="15" t="n"/>
    </row>
    <row r="2598">
      <c r="A2598" s="15" t="n"/>
      <c r="D2598" s="16" t="n"/>
      <c r="E2598">
        <f>IF(D2598="","",IFERROR(INDEX(Productos!$C$2:$C$501,MATCH(D2598,Productos!$A$2:$A$501,0)),"Código no existe"))</f>
        <v/>
      </c>
      <c r="G2598" s="17" t="n"/>
      <c r="H2598" s="17">
        <f>IF(OR(F2598="",G2598=""),"",F2598*G2598)</f>
        <v/>
      </c>
      <c r="I2598" s="15" t="n"/>
    </row>
    <row r="2599">
      <c r="A2599" s="15" t="n"/>
      <c r="D2599" s="16" t="n"/>
      <c r="E2599">
        <f>IF(D2599="","",IFERROR(INDEX(Productos!$C$2:$C$501,MATCH(D2599,Productos!$A$2:$A$501,0)),"Código no existe"))</f>
        <v/>
      </c>
      <c r="G2599" s="17" t="n"/>
      <c r="H2599" s="17">
        <f>IF(OR(F2599="",G2599=""),"",F2599*G2599)</f>
        <v/>
      </c>
      <c r="I2599" s="15" t="n"/>
    </row>
    <row r="2600">
      <c r="A2600" s="15" t="n"/>
      <c r="D2600" s="16" t="n"/>
      <c r="E2600">
        <f>IF(D2600="","",IFERROR(INDEX(Productos!$C$2:$C$501,MATCH(D2600,Productos!$A$2:$A$501,0)),"Código no existe"))</f>
        <v/>
      </c>
      <c r="G2600" s="17" t="n"/>
      <c r="H2600" s="17">
        <f>IF(OR(F2600="",G2600=""),"",F2600*G2600)</f>
        <v/>
      </c>
      <c r="I2600" s="15" t="n"/>
    </row>
    <row r="2601">
      <c r="A2601" s="15" t="n"/>
      <c r="D2601" s="16" t="n"/>
      <c r="E2601">
        <f>IF(D2601="","",IFERROR(INDEX(Productos!$C$2:$C$501,MATCH(D2601,Productos!$A$2:$A$501,0)),"Código no existe"))</f>
        <v/>
      </c>
      <c r="G2601" s="17" t="n"/>
      <c r="H2601" s="17">
        <f>IF(OR(F2601="",G2601=""),"",F2601*G2601)</f>
        <v/>
      </c>
      <c r="I2601" s="15" t="n"/>
    </row>
    <row r="2602">
      <c r="A2602" s="15" t="n"/>
      <c r="D2602" s="16" t="n"/>
      <c r="E2602">
        <f>IF(D2602="","",IFERROR(INDEX(Productos!$C$2:$C$501,MATCH(D2602,Productos!$A$2:$A$501,0)),"Código no existe"))</f>
        <v/>
      </c>
      <c r="G2602" s="17" t="n"/>
      <c r="H2602" s="17">
        <f>IF(OR(F2602="",G2602=""),"",F2602*G2602)</f>
        <v/>
      </c>
      <c r="I2602" s="15" t="n"/>
    </row>
    <row r="2603">
      <c r="A2603" s="15" t="n"/>
      <c r="D2603" s="16" t="n"/>
      <c r="E2603">
        <f>IF(D2603="","",IFERROR(INDEX(Productos!$C$2:$C$501,MATCH(D2603,Productos!$A$2:$A$501,0)),"Código no existe"))</f>
        <v/>
      </c>
      <c r="G2603" s="17" t="n"/>
      <c r="H2603" s="17">
        <f>IF(OR(F2603="",G2603=""),"",F2603*G2603)</f>
        <v/>
      </c>
      <c r="I2603" s="15" t="n"/>
    </row>
    <row r="2604">
      <c r="A2604" s="15" t="n"/>
      <c r="D2604" s="16" t="n"/>
      <c r="E2604">
        <f>IF(D2604="","",IFERROR(INDEX(Productos!$C$2:$C$501,MATCH(D2604,Productos!$A$2:$A$501,0)),"Código no existe"))</f>
        <v/>
      </c>
      <c r="G2604" s="17" t="n"/>
      <c r="H2604" s="17">
        <f>IF(OR(F2604="",G2604=""),"",F2604*G2604)</f>
        <v/>
      </c>
      <c r="I2604" s="15" t="n"/>
    </row>
    <row r="2605">
      <c r="A2605" s="15" t="n"/>
      <c r="D2605" s="16" t="n"/>
      <c r="E2605">
        <f>IF(D2605="","",IFERROR(INDEX(Productos!$C$2:$C$501,MATCH(D2605,Productos!$A$2:$A$501,0)),"Código no existe"))</f>
        <v/>
      </c>
      <c r="G2605" s="17" t="n"/>
      <c r="H2605" s="17">
        <f>IF(OR(F2605="",G2605=""),"",F2605*G2605)</f>
        <v/>
      </c>
      <c r="I2605" s="15" t="n"/>
    </row>
    <row r="2606">
      <c r="A2606" s="15" t="n"/>
      <c r="D2606" s="16" t="n"/>
      <c r="E2606">
        <f>IF(D2606="","",IFERROR(INDEX(Productos!$C$2:$C$501,MATCH(D2606,Productos!$A$2:$A$501,0)),"Código no existe"))</f>
        <v/>
      </c>
      <c r="G2606" s="17" t="n"/>
      <c r="H2606" s="17">
        <f>IF(OR(F2606="",G2606=""),"",F2606*G2606)</f>
        <v/>
      </c>
      <c r="I2606" s="15" t="n"/>
    </row>
    <row r="2607">
      <c r="A2607" s="15" t="n"/>
      <c r="D2607" s="16" t="n"/>
      <c r="E2607">
        <f>IF(D2607="","",IFERROR(INDEX(Productos!$C$2:$C$501,MATCH(D2607,Productos!$A$2:$A$501,0)),"Código no existe"))</f>
        <v/>
      </c>
      <c r="G2607" s="17" t="n"/>
      <c r="H2607" s="17">
        <f>IF(OR(F2607="",G2607=""),"",F2607*G2607)</f>
        <v/>
      </c>
      <c r="I2607" s="15" t="n"/>
    </row>
    <row r="2608">
      <c r="A2608" s="15" t="n"/>
      <c r="D2608" s="16" t="n"/>
      <c r="E2608">
        <f>IF(D2608="","",IFERROR(INDEX(Productos!$C$2:$C$501,MATCH(D2608,Productos!$A$2:$A$501,0)),"Código no existe"))</f>
        <v/>
      </c>
      <c r="G2608" s="17" t="n"/>
      <c r="H2608" s="17">
        <f>IF(OR(F2608="",G2608=""),"",F2608*G2608)</f>
        <v/>
      </c>
      <c r="I2608" s="15" t="n"/>
    </row>
    <row r="2609">
      <c r="A2609" s="15" t="n"/>
      <c r="D2609" s="16" t="n"/>
      <c r="E2609">
        <f>IF(D2609="","",IFERROR(INDEX(Productos!$C$2:$C$501,MATCH(D2609,Productos!$A$2:$A$501,0)),"Código no existe"))</f>
        <v/>
      </c>
      <c r="G2609" s="17" t="n"/>
      <c r="H2609" s="17">
        <f>IF(OR(F2609="",G2609=""),"",F2609*G2609)</f>
        <v/>
      </c>
      <c r="I2609" s="15" t="n"/>
    </row>
    <row r="2610">
      <c r="A2610" s="15" t="n"/>
      <c r="D2610" s="16" t="n"/>
      <c r="E2610">
        <f>IF(D2610="","",IFERROR(INDEX(Productos!$C$2:$C$501,MATCH(D2610,Productos!$A$2:$A$501,0)),"Código no existe"))</f>
        <v/>
      </c>
      <c r="G2610" s="17" t="n"/>
      <c r="H2610" s="17">
        <f>IF(OR(F2610="",G2610=""),"",F2610*G2610)</f>
        <v/>
      </c>
      <c r="I2610" s="15" t="n"/>
    </row>
    <row r="2611">
      <c r="A2611" s="15" t="n"/>
      <c r="D2611" s="16" t="n"/>
      <c r="E2611">
        <f>IF(D2611="","",IFERROR(INDEX(Productos!$C$2:$C$501,MATCH(D2611,Productos!$A$2:$A$501,0)),"Código no existe"))</f>
        <v/>
      </c>
      <c r="G2611" s="17" t="n"/>
      <c r="H2611" s="17">
        <f>IF(OR(F2611="",G2611=""),"",F2611*G2611)</f>
        <v/>
      </c>
      <c r="I2611" s="15" t="n"/>
    </row>
    <row r="2612">
      <c r="A2612" s="15" t="n"/>
      <c r="D2612" s="16" t="n"/>
      <c r="E2612">
        <f>IF(D2612="","",IFERROR(INDEX(Productos!$C$2:$C$501,MATCH(D2612,Productos!$A$2:$A$501,0)),"Código no existe"))</f>
        <v/>
      </c>
      <c r="G2612" s="17" t="n"/>
      <c r="H2612" s="17">
        <f>IF(OR(F2612="",G2612=""),"",F2612*G2612)</f>
        <v/>
      </c>
      <c r="I2612" s="15" t="n"/>
    </row>
    <row r="2613">
      <c r="A2613" s="15" t="n"/>
      <c r="D2613" s="16" t="n"/>
      <c r="E2613">
        <f>IF(D2613="","",IFERROR(INDEX(Productos!$C$2:$C$501,MATCH(D2613,Productos!$A$2:$A$501,0)),"Código no existe"))</f>
        <v/>
      </c>
      <c r="G2613" s="17" t="n"/>
      <c r="H2613" s="17">
        <f>IF(OR(F2613="",G2613=""),"",F2613*G2613)</f>
        <v/>
      </c>
      <c r="I2613" s="15" t="n"/>
    </row>
    <row r="2614">
      <c r="A2614" s="15" t="n"/>
      <c r="D2614" s="16" t="n"/>
      <c r="E2614">
        <f>IF(D2614="","",IFERROR(INDEX(Productos!$C$2:$C$501,MATCH(D2614,Productos!$A$2:$A$501,0)),"Código no existe"))</f>
        <v/>
      </c>
      <c r="G2614" s="17" t="n"/>
      <c r="H2614" s="17">
        <f>IF(OR(F2614="",G2614=""),"",F2614*G2614)</f>
        <v/>
      </c>
      <c r="I2614" s="15" t="n"/>
    </row>
    <row r="2615">
      <c r="A2615" s="15" t="n"/>
      <c r="D2615" s="16" t="n"/>
      <c r="E2615">
        <f>IF(D2615="","",IFERROR(INDEX(Productos!$C$2:$C$501,MATCH(D2615,Productos!$A$2:$A$501,0)),"Código no existe"))</f>
        <v/>
      </c>
      <c r="G2615" s="17" t="n"/>
      <c r="H2615" s="17">
        <f>IF(OR(F2615="",G2615=""),"",F2615*G2615)</f>
        <v/>
      </c>
      <c r="I2615" s="15" t="n"/>
    </row>
    <row r="2616">
      <c r="A2616" s="15" t="n"/>
      <c r="D2616" s="16" t="n"/>
      <c r="E2616">
        <f>IF(D2616="","",IFERROR(INDEX(Productos!$C$2:$C$501,MATCH(D2616,Productos!$A$2:$A$501,0)),"Código no existe"))</f>
        <v/>
      </c>
      <c r="G2616" s="17" t="n"/>
      <c r="H2616" s="17">
        <f>IF(OR(F2616="",G2616=""),"",F2616*G2616)</f>
        <v/>
      </c>
      <c r="I2616" s="15" t="n"/>
    </row>
    <row r="2617">
      <c r="A2617" s="15" t="n"/>
      <c r="D2617" s="16" t="n"/>
      <c r="E2617">
        <f>IF(D2617="","",IFERROR(INDEX(Productos!$C$2:$C$501,MATCH(D2617,Productos!$A$2:$A$501,0)),"Código no existe"))</f>
        <v/>
      </c>
      <c r="G2617" s="17" t="n"/>
      <c r="H2617" s="17">
        <f>IF(OR(F2617="",G2617=""),"",F2617*G2617)</f>
        <v/>
      </c>
      <c r="I2617" s="15" t="n"/>
    </row>
    <row r="2618">
      <c r="A2618" s="15" t="n"/>
      <c r="D2618" s="16" t="n"/>
      <c r="E2618">
        <f>IF(D2618="","",IFERROR(INDEX(Productos!$C$2:$C$501,MATCH(D2618,Productos!$A$2:$A$501,0)),"Código no existe"))</f>
        <v/>
      </c>
      <c r="G2618" s="17" t="n"/>
      <c r="H2618" s="17">
        <f>IF(OR(F2618="",G2618=""),"",F2618*G2618)</f>
        <v/>
      </c>
      <c r="I2618" s="15" t="n"/>
    </row>
    <row r="2619">
      <c r="A2619" s="15" t="n"/>
      <c r="D2619" s="16" t="n"/>
      <c r="E2619">
        <f>IF(D2619="","",IFERROR(INDEX(Productos!$C$2:$C$501,MATCH(D2619,Productos!$A$2:$A$501,0)),"Código no existe"))</f>
        <v/>
      </c>
      <c r="G2619" s="17" t="n"/>
      <c r="H2619" s="17">
        <f>IF(OR(F2619="",G2619=""),"",F2619*G2619)</f>
        <v/>
      </c>
      <c r="I2619" s="15" t="n"/>
    </row>
    <row r="2620">
      <c r="A2620" s="15" t="n"/>
      <c r="D2620" s="16" t="n"/>
      <c r="E2620">
        <f>IF(D2620="","",IFERROR(INDEX(Productos!$C$2:$C$501,MATCH(D2620,Productos!$A$2:$A$501,0)),"Código no existe"))</f>
        <v/>
      </c>
      <c r="G2620" s="17" t="n"/>
      <c r="H2620" s="17">
        <f>IF(OR(F2620="",G2620=""),"",F2620*G2620)</f>
        <v/>
      </c>
      <c r="I2620" s="15" t="n"/>
    </row>
    <row r="2621">
      <c r="A2621" s="15" t="n"/>
      <c r="D2621" s="16" t="n"/>
      <c r="E2621">
        <f>IF(D2621="","",IFERROR(INDEX(Productos!$C$2:$C$501,MATCH(D2621,Productos!$A$2:$A$501,0)),"Código no existe"))</f>
        <v/>
      </c>
      <c r="G2621" s="17" t="n"/>
      <c r="H2621" s="17">
        <f>IF(OR(F2621="",G2621=""),"",F2621*G2621)</f>
        <v/>
      </c>
      <c r="I2621" s="15" t="n"/>
    </row>
    <row r="2622">
      <c r="A2622" s="15" t="n"/>
      <c r="D2622" s="16" t="n"/>
      <c r="E2622">
        <f>IF(D2622="","",IFERROR(INDEX(Productos!$C$2:$C$501,MATCH(D2622,Productos!$A$2:$A$501,0)),"Código no existe"))</f>
        <v/>
      </c>
      <c r="G2622" s="17" t="n"/>
      <c r="H2622" s="17">
        <f>IF(OR(F2622="",G2622=""),"",F2622*G2622)</f>
        <v/>
      </c>
      <c r="I2622" s="15" t="n"/>
    </row>
    <row r="2623">
      <c r="A2623" s="15" t="n"/>
      <c r="D2623" s="16" t="n"/>
      <c r="E2623">
        <f>IF(D2623="","",IFERROR(INDEX(Productos!$C$2:$C$501,MATCH(D2623,Productos!$A$2:$A$501,0)),"Código no existe"))</f>
        <v/>
      </c>
      <c r="G2623" s="17" t="n"/>
      <c r="H2623" s="17">
        <f>IF(OR(F2623="",G2623=""),"",F2623*G2623)</f>
        <v/>
      </c>
      <c r="I2623" s="15" t="n"/>
    </row>
    <row r="2624">
      <c r="A2624" s="15" t="n"/>
      <c r="D2624" s="16" t="n"/>
      <c r="E2624">
        <f>IF(D2624="","",IFERROR(INDEX(Productos!$C$2:$C$501,MATCH(D2624,Productos!$A$2:$A$501,0)),"Código no existe"))</f>
        <v/>
      </c>
      <c r="G2624" s="17" t="n"/>
      <c r="H2624" s="17">
        <f>IF(OR(F2624="",G2624=""),"",F2624*G2624)</f>
        <v/>
      </c>
      <c r="I2624" s="15" t="n"/>
    </row>
    <row r="2625">
      <c r="A2625" s="15" t="n"/>
      <c r="D2625" s="16" t="n"/>
      <c r="E2625">
        <f>IF(D2625="","",IFERROR(INDEX(Productos!$C$2:$C$501,MATCH(D2625,Productos!$A$2:$A$501,0)),"Código no existe"))</f>
        <v/>
      </c>
      <c r="G2625" s="17" t="n"/>
      <c r="H2625" s="17">
        <f>IF(OR(F2625="",G2625=""),"",F2625*G2625)</f>
        <v/>
      </c>
      <c r="I2625" s="15" t="n"/>
    </row>
    <row r="2626">
      <c r="A2626" s="15" t="n"/>
      <c r="D2626" s="16" t="n"/>
      <c r="E2626">
        <f>IF(D2626="","",IFERROR(INDEX(Productos!$C$2:$C$501,MATCH(D2626,Productos!$A$2:$A$501,0)),"Código no existe"))</f>
        <v/>
      </c>
      <c r="G2626" s="17" t="n"/>
      <c r="H2626" s="17">
        <f>IF(OR(F2626="",G2626=""),"",F2626*G2626)</f>
        <v/>
      </c>
      <c r="I2626" s="15" t="n"/>
    </row>
    <row r="2627">
      <c r="A2627" s="15" t="n"/>
      <c r="D2627" s="16" t="n"/>
      <c r="E2627">
        <f>IF(D2627="","",IFERROR(INDEX(Productos!$C$2:$C$501,MATCH(D2627,Productos!$A$2:$A$501,0)),"Código no existe"))</f>
        <v/>
      </c>
      <c r="G2627" s="17" t="n"/>
      <c r="H2627" s="17">
        <f>IF(OR(F2627="",G2627=""),"",F2627*G2627)</f>
        <v/>
      </c>
      <c r="I2627" s="15" t="n"/>
    </row>
    <row r="2628">
      <c r="A2628" s="15" t="n"/>
      <c r="D2628" s="16" t="n"/>
      <c r="E2628">
        <f>IF(D2628="","",IFERROR(INDEX(Productos!$C$2:$C$501,MATCH(D2628,Productos!$A$2:$A$501,0)),"Código no existe"))</f>
        <v/>
      </c>
      <c r="G2628" s="17" t="n"/>
      <c r="H2628" s="17">
        <f>IF(OR(F2628="",G2628=""),"",F2628*G2628)</f>
        <v/>
      </c>
      <c r="I2628" s="15" t="n"/>
    </row>
    <row r="2629">
      <c r="A2629" s="15" t="n"/>
      <c r="D2629" s="16" t="n"/>
      <c r="E2629">
        <f>IF(D2629="","",IFERROR(INDEX(Productos!$C$2:$C$501,MATCH(D2629,Productos!$A$2:$A$501,0)),"Código no existe"))</f>
        <v/>
      </c>
      <c r="G2629" s="17" t="n"/>
      <c r="H2629" s="17">
        <f>IF(OR(F2629="",G2629=""),"",F2629*G2629)</f>
        <v/>
      </c>
      <c r="I2629" s="15" t="n"/>
    </row>
    <row r="2630">
      <c r="A2630" s="15" t="n"/>
      <c r="D2630" s="16" t="n"/>
      <c r="E2630">
        <f>IF(D2630="","",IFERROR(INDEX(Productos!$C$2:$C$501,MATCH(D2630,Productos!$A$2:$A$501,0)),"Código no existe"))</f>
        <v/>
      </c>
      <c r="G2630" s="17" t="n"/>
      <c r="H2630" s="17">
        <f>IF(OR(F2630="",G2630=""),"",F2630*G2630)</f>
        <v/>
      </c>
      <c r="I2630" s="15" t="n"/>
    </row>
    <row r="2631">
      <c r="A2631" s="15" t="n"/>
      <c r="D2631" s="16" t="n"/>
      <c r="E2631">
        <f>IF(D2631="","",IFERROR(INDEX(Productos!$C$2:$C$501,MATCH(D2631,Productos!$A$2:$A$501,0)),"Código no existe"))</f>
        <v/>
      </c>
      <c r="G2631" s="17" t="n"/>
      <c r="H2631" s="17">
        <f>IF(OR(F2631="",G2631=""),"",F2631*G2631)</f>
        <v/>
      </c>
      <c r="I2631" s="15" t="n"/>
    </row>
    <row r="2632">
      <c r="A2632" s="15" t="n"/>
      <c r="D2632" s="16" t="n"/>
      <c r="E2632">
        <f>IF(D2632="","",IFERROR(INDEX(Productos!$C$2:$C$501,MATCH(D2632,Productos!$A$2:$A$501,0)),"Código no existe"))</f>
        <v/>
      </c>
      <c r="G2632" s="17" t="n"/>
      <c r="H2632" s="17">
        <f>IF(OR(F2632="",G2632=""),"",F2632*G2632)</f>
        <v/>
      </c>
      <c r="I2632" s="15" t="n"/>
    </row>
    <row r="2633">
      <c r="A2633" s="15" t="n"/>
      <c r="D2633" s="16" t="n"/>
      <c r="E2633">
        <f>IF(D2633="","",IFERROR(INDEX(Productos!$C$2:$C$501,MATCH(D2633,Productos!$A$2:$A$501,0)),"Código no existe"))</f>
        <v/>
      </c>
      <c r="G2633" s="17" t="n"/>
      <c r="H2633" s="17">
        <f>IF(OR(F2633="",G2633=""),"",F2633*G2633)</f>
        <v/>
      </c>
      <c r="I2633" s="15" t="n"/>
    </row>
    <row r="2634">
      <c r="A2634" s="15" t="n"/>
      <c r="D2634" s="16" t="n"/>
      <c r="E2634">
        <f>IF(D2634="","",IFERROR(INDEX(Productos!$C$2:$C$501,MATCH(D2634,Productos!$A$2:$A$501,0)),"Código no existe"))</f>
        <v/>
      </c>
      <c r="G2634" s="17" t="n"/>
      <c r="H2634" s="17">
        <f>IF(OR(F2634="",G2634=""),"",F2634*G2634)</f>
        <v/>
      </c>
      <c r="I2634" s="15" t="n"/>
    </row>
    <row r="2635">
      <c r="A2635" s="15" t="n"/>
      <c r="D2635" s="16" t="n"/>
      <c r="E2635">
        <f>IF(D2635="","",IFERROR(INDEX(Productos!$C$2:$C$501,MATCH(D2635,Productos!$A$2:$A$501,0)),"Código no existe"))</f>
        <v/>
      </c>
      <c r="G2635" s="17" t="n"/>
      <c r="H2635" s="17">
        <f>IF(OR(F2635="",G2635=""),"",F2635*G2635)</f>
        <v/>
      </c>
      <c r="I2635" s="15" t="n"/>
    </row>
    <row r="2636">
      <c r="A2636" s="15" t="n"/>
      <c r="D2636" s="16" t="n"/>
      <c r="E2636">
        <f>IF(D2636="","",IFERROR(INDEX(Productos!$C$2:$C$501,MATCH(D2636,Productos!$A$2:$A$501,0)),"Código no existe"))</f>
        <v/>
      </c>
      <c r="G2636" s="17" t="n"/>
      <c r="H2636" s="17">
        <f>IF(OR(F2636="",G2636=""),"",F2636*G2636)</f>
        <v/>
      </c>
      <c r="I2636" s="15" t="n"/>
    </row>
    <row r="2637">
      <c r="A2637" s="15" t="n"/>
      <c r="D2637" s="16" t="n"/>
      <c r="E2637">
        <f>IF(D2637="","",IFERROR(INDEX(Productos!$C$2:$C$501,MATCH(D2637,Productos!$A$2:$A$501,0)),"Código no existe"))</f>
        <v/>
      </c>
      <c r="G2637" s="17" t="n"/>
      <c r="H2637" s="17">
        <f>IF(OR(F2637="",G2637=""),"",F2637*G2637)</f>
        <v/>
      </c>
      <c r="I2637" s="15" t="n"/>
    </row>
    <row r="2638">
      <c r="A2638" s="15" t="n"/>
      <c r="D2638" s="16" t="n"/>
      <c r="E2638">
        <f>IF(D2638="","",IFERROR(INDEX(Productos!$C$2:$C$501,MATCH(D2638,Productos!$A$2:$A$501,0)),"Código no existe"))</f>
        <v/>
      </c>
      <c r="G2638" s="17" t="n"/>
      <c r="H2638" s="17">
        <f>IF(OR(F2638="",G2638=""),"",F2638*G2638)</f>
        <v/>
      </c>
      <c r="I2638" s="15" t="n"/>
    </row>
    <row r="2639">
      <c r="A2639" s="15" t="n"/>
      <c r="D2639" s="16" t="n"/>
      <c r="E2639">
        <f>IF(D2639="","",IFERROR(INDEX(Productos!$C$2:$C$501,MATCH(D2639,Productos!$A$2:$A$501,0)),"Código no existe"))</f>
        <v/>
      </c>
      <c r="G2639" s="17" t="n"/>
      <c r="H2639" s="17">
        <f>IF(OR(F2639="",G2639=""),"",F2639*G2639)</f>
        <v/>
      </c>
      <c r="I2639" s="15" t="n"/>
    </row>
    <row r="2640">
      <c r="A2640" s="15" t="n"/>
      <c r="D2640" s="16" t="n"/>
      <c r="E2640">
        <f>IF(D2640="","",IFERROR(INDEX(Productos!$C$2:$C$501,MATCH(D2640,Productos!$A$2:$A$501,0)),"Código no existe"))</f>
        <v/>
      </c>
      <c r="G2640" s="17" t="n"/>
      <c r="H2640" s="17">
        <f>IF(OR(F2640="",G2640=""),"",F2640*G2640)</f>
        <v/>
      </c>
      <c r="I2640" s="15" t="n"/>
    </row>
    <row r="2641">
      <c r="A2641" s="15" t="n"/>
      <c r="D2641" s="16" t="n"/>
      <c r="E2641">
        <f>IF(D2641="","",IFERROR(INDEX(Productos!$C$2:$C$501,MATCH(D2641,Productos!$A$2:$A$501,0)),"Código no existe"))</f>
        <v/>
      </c>
      <c r="G2641" s="17" t="n"/>
      <c r="H2641" s="17">
        <f>IF(OR(F2641="",G2641=""),"",F2641*G2641)</f>
        <v/>
      </c>
      <c r="I2641" s="15" t="n"/>
    </row>
    <row r="2642">
      <c r="A2642" s="15" t="n"/>
      <c r="D2642" s="16" t="n"/>
      <c r="E2642">
        <f>IF(D2642="","",IFERROR(INDEX(Productos!$C$2:$C$501,MATCH(D2642,Productos!$A$2:$A$501,0)),"Código no existe"))</f>
        <v/>
      </c>
      <c r="G2642" s="17" t="n"/>
      <c r="H2642" s="17">
        <f>IF(OR(F2642="",G2642=""),"",F2642*G2642)</f>
        <v/>
      </c>
      <c r="I2642" s="15" t="n"/>
    </row>
    <row r="2643">
      <c r="A2643" s="15" t="n"/>
      <c r="D2643" s="16" t="n"/>
      <c r="E2643">
        <f>IF(D2643="","",IFERROR(INDEX(Productos!$C$2:$C$501,MATCH(D2643,Productos!$A$2:$A$501,0)),"Código no existe"))</f>
        <v/>
      </c>
      <c r="G2643" s="17" t="n"/>
      <c r="H2643" s="17">
        <f>IF(OR(F2643="",G2643=""),"",F2643*G2643)</f>
        <v/>
      </c>
      <c r="I2643" s="15" t="n"/>
    </row>
    <row r="2644">
      <c r="A2644" s="15" t="n"/>
      <c r="D2644" s="16" t="n"/>
      <c r="E2644">
        <f>IF(D2644="","",IFERROR(INDEX(Productos!$C$2:$C$501,MATCH(D2644,Productos!$A$2:$A$501,0)),"Código no existe"))</f>
        <v/>
      </c>
      <c r="G2644" s="17" t="n"/>
      <c r="H2644" s="17">
        <f>IF(OR(F2644="",G2644=""),"",F2644*G2644)</f>
        <v/>
      </c>
      <c r="I2644" s="15" t="n"/>
    </row>
    <row r="2645">
      <c r="A2645" s="15" t="n"/>
      <c r="D2645" s="16" t="n"/>
      <c r="E2645">
        <f>IF(D2645="","",IFERROR(INDEX(Productos!$C$2:$C$501,MATCH(D2645,Productos!$A$2:$A$501,0)),"Código no existe"))</f>
        <v/>
      </c>
      <c r="G2645" s="17" t="n"/>
      <c r="H2645" s="17">
        <f>IF(OR(F2645="",G2645=""),"",F2645*G2645)</f>
        <v/>
      </c>
      <c r="I2645" s="15" t="n"/>
    </row>
    <row r="2646">
      <c r="A2646" s="15" t="n"/>
      <c r="D2646" s="16" t="n"/>
      <c r="E2646">
        <f>IF(D2646="","",IFERROR(INDEX(Productos!$C$2:$C$501,MATCH(D2646,Productos!$A$2:$A$501,0)),"Código no existe"))</f>
        <v/>
      </c>
      <c r="G2646" s="17" t="n"/>
      <c r="H2646" s="17">
        <f>IF(OR(F2646="",G2646=""),"",F2646*G2646)</f>
        <v/>
      </c>
      <c r="I2646" s="15" t="n"/>
    </row>
    <row r="2647">
      <c r="A2647" s="15" t="n"/>
      <c r="D2647" s="16" t="n"/>
      <c r="E2647">
        <f>IF(D2647="","",IFERROR(INDEX(Productos!$C$2:$C$501,MATCH(D2647,Productos!$A$2:$A$501,0)),"Código no existe"))</f>
        <v/>
      </c>
      <c r="G2647" s="17" t="n"/>
      <c r="H2647" s="17">
        <f>IF(OR(F2647="",G2647=""),"",F2647*G2647)</f>
        <v/>
      </c>
      <c r="I2647" s="15" t="n"/>
    </row>
    <row r="2648">
      <c r="A2648" s="15" t="n"/>
      <c r="D2648" s="16" t="n"/>
      <c r="E2648">
        <f>IF(D2648="","",IFERROR(INDEX(Productos!$C$2:$C$501,MATCH(D2648,Productos!$A$2:$A$501,0)),"Código no existe"))</f>
        <v/>
      </c>
      <c r="G2648" s="17" t="n"/>
      <c r="H2648" s="17">
        <f>IF(OR(F2648="",G2648=""),"",F2648*G2648)</f>
        <v/>
      </c>
      <c r="I2648" s="15" t="n"/>
    </row>
    <row r="2649">
      <c r="A2649" s="15" t="n"/>
      <c r="D2649" s="16" t="n"/>
      <c r="E2649">
        <f>IF(D2649="","",IFERROR(INDEX(Productos!$C$2:$C$501,MATCH(D2649,Productos!$A$2:$A$501,0)),"Código no existe"))</f>
        <v/>
      </c>
      <c r="G2649" s="17" t="n"/>
      <c r="H2649" s="17">
        <f>IF(OR(F2649="",G2649=""),"",F2649*G2649)</f>
        <v/>
      </c>
      <c r="I2649" s="15" t="n"/>
    </row>
    <row r="2650">
      <c r="A2650" s="15" t="n"/>
      <c r="D2650" s="16" t="n"/>
      <c r="E2650">
        <f>IF(D2650="","",IFERROR(INDEX(Productos!$C$2:$C$501,MATCH(D2650,Productos!$A$2:$A$501,0)),"Código no existe"))</f>
        <v/>
      </c>
      <c r="G2650" s="17" t="n"/>
      <c r="H2650" s="17">
        <f>IF(OR(F2650="",G2650=""),"",F2650*G2650)</f>
        <v/>
      </c>
      <c r="I2650" s="15" t="n"/>
    </row>
    <row r="2651">
      <c r="A2651" s="15" t="n"/>
      <c r="D2651" s="16" t="n"/>
      <c r="E2651">
        <f>IF(D2651="","",IFERROR(INDEX(Productos!$C$2:$C$501,MATCH(D2651,Productos!$A$2:$A$501,0)),"Código no existe"))</f>
        <v/>
      </c>
      <c r="G2651" s="17" t="n"/>
      <c r="H2651" s="17">
        <f>IF(OR(F2651="",G2651=""),"",F2651*G2651)</f>
        <v/>
      </c>
      <c r="I2651" s="15" t="n"/>
    </row>
    <row r="2652">
      <c r="A2652" s="15" t="n"/>
      <c r="D2652" s="16" t="n"/>
      <c r="E2652">
        <f>IF(D2652="","",IFERROR(INDEX(Productos!$C$2:$C$501,MATCH(D2652,Productos!$A$2:$A$501,0)),"Código no existe"))</f>
        <v/>
      </c>
      <c r="G2652" s="17" t="n"/>
      <c r="H2652" s="17">
        <f>IF(OR(F2652="",G2652=""),"",F2652*G2652)</f>
        <v/>
      </c>
      <c r="I2652" s="15" t="n"/>
    </row>
    <row r="2653">
      <c r="A2653" s="15" t="n"/>
      <c r="D2653" s="16" t="n"/>
      <c r="E2653">
        <f>IF(D2653="","",IFERROR(INDEX(Productos!$C$2:$C$501,MATCH(D2653,Productos!$A$2:$A$501,0)),"Código no existe"))</f>
        <v/>
      </c>
      <c r="G2653" s="17" t="n"/>
      <c r="H2653" s="17">
        <f>IF(OR(F2653="",G2653=""),"",F2653*G2653)</f>
        <v/>
      </c>
      <c r="I2653" s="15" t="n"/>
    </row>
    <row r="2654">
      <c r="A2654" s="15" t="n"/>
      <c r="D2654" s="16" t="n"/>
      <c r="E2654">
        <f>IF(D2654="","",IFERROR(INDEX(Productos!$C$2:$C$501,MATCH(D2654,Productos!$A$2:$A$501,0)),"Código no existe"))</f>
        <v/>
      </c>
      <c r="G2654" s="17" t="n"/>
      <c r="H2654" s="17">
        <f>IF(OR(F2654="",G2654=""),"",F2654*G2654)</f>
        <v/>
      </c>
      <c r="I2654" s="15" t="n"/>
    </row>
    <row r="2655">
      <c r="A2655" s="15" t="n"/>
      <c r="D2655" s="16" t="n"/>
      <c r="E2655">
        <f>IF(D2655="","",IFERROR(INDEX(Productos!$C$2:$C$501,MATCH(D2655,Productos!$A$2:$A$501,0)),"Código no existe"))</f>
        <v/>
      </c>
      <c r="G2655" s="17" t="n"/>
      <c r="H2655" s="17">
        <f>IF(OR(F2655="",G2655=""),"",F2655*G2655)</f>
        <v/>
      </c>
      <c r="I2655" s="15" t="n"/>
    </row>
    <row r="2656">
      <c r="A2656" s="15" t="n"/>
      <c r="D2656" s="16" t="n"/>
      <c r="E2656">
        <f>IF(D2656="","",IFERROR(INDEX(Productos!$C$2:$C$501,MATCH(D2656,Productos!$A$2:$A$501,0)),"Código no existe"))</f>
        <v/>
      </c>
      <c r="G2656" s="17" t="n"/>
      <c r="H2656" s="17">
        <f>IF(OR(F2656="",G2656=""),"",F2656*G2656)</f>
        <v/>
      </c>
      <c r="I2656" s="15" t="n"/>
    </row>
    <row r="2657">
      <c r="A2657" s="15" t="n"/>
      <c r="D2657" s="16" t="n"/>
      <c r="E2657">
        <f>IF(D2657="","",IFERROR(INDEX(Productos!$C$2:$C$501,MATCH(D2657,Productos!$A$2:$A$501,0)),"Código no existe"))</f>
        <v/>
      </c>
      <c r="G2657" s="17" t="n"/>
      <c r="H2657" s="17">
        <f>IF(OR(F2657="",G2657=""),"",F2657*G2657)</f>
        <v/>
      </c>
      <c r="I2657" s="15" t="n"/>
    </row>
    <row r="2658">
      <c r="A2658" s="15" t="n"/>
      <c r="D2658" s="16" t="n"/>
      <c r="E2658">
        <f>IF(D2658="","",IFERROR(INDEX(Productos!$C$2:$C$501,MATCH(D2658,Productos!$A$2:$A$501,0)),"Código no existe"))</f>
        <v/>
      </c>
      <c r="G2658" s="17" t="n"/>
      <c r="H2658" s="17">
        <f>IF(OR(F2658="",G2658=""),"",F2658*G2658)</f>
        <v/>
      </c>
      <c r="I2658" s="15" t="n"/>
    </row>
    <row r="2659">
      <c r="A2659" s="15" t="n"/>
      <c r="D2659" s="16" t="n"/>
      <c r="E2659">
        <f>IF(D2659="","",IFERROR(INDEX(Productos!$C$2:$C$501,MATCH(D2659,Productos!$A$2:$A$501,0)),"Código no existe"))</f>
        <v/>
      </c>
      <c r="G2659" s="17" t="n"/>
      <c r="H2659" s="17">
        <f>IF(OR(F2659="",G2659=""),"",F2659*G2659)</f>
        <v/>
      </c>
      <c r="I2659" s="15" t="n"/>
    </row>
    <row r="2660">
      <c r="A2660" s="15" t="n"/>
      <c r="D2660" s="16" t="n"/>
      <c r="E2660">
        <f>IF(D2660="","",IFERROR(INDEX(Productos!$C$2:$C$501,MATCH(D2660,Productos!$A$2:$A$501,0)),"Código no existe"))</f>
        <v/>
      </c>
      <c r="G2660" s="17" t="n"/>
      <c r="H2660" s="17">
        <f>IF(OR(F2660="",G2660=""),"",F2660*G2660)</f>
        <v/>
      </c>
      <c r="I2660" s="15" t="n"/>
    </row>
    <row r="2661">
      <c r="A2661" s="15" t="n"/>
      <c r="D2661" s="16" t="n"/>
      <c r="E2661">
        <f>IF(D2661="","",IFERROR(INDEX(Productos!$C$2:$C$501,MATCH(D2661,Productos!$A$2:$A$501,0)),"Código no existe"))</f>
        <v/>
      </c>
      <c r="G2661" s="17" t="n"/>
      <c r="H2661" s="17">
        <f>IF(OR(F2661="",G2661=""),"",F2661*G2661)</f>
        <v/>
      </c>
      <c r="I2661" s="15" t="n"/>
    </row>
    <row r="2662">
      <c r="A2662" s="15" t="n"/>
      <c r="D2662" s="16" t="n"/>
      <c r="E2662">
        <f>IF(D2662="","",IFERROR(INDEX(Productos!$C$2:$C$501,MATCH(D2662,Productos!$A$2:$A$501,0)),"Código no existe"))</f>
        <v/>
      </c>
      <c r="G2662" s="17" t="n"/>
      <c r="H2662" s="17">
        <f>IF(OR(F2662="",G2662=""),"",F2662*G2662)</f>
        <v/>
      </c>
      <c r="I2662" s="15" t="n"/>
    </row>
    <row r="2663">
      <c r="A2663" s="15" t="n"/>
      <c r="D2663" s="16" t="n"/>
      <c r="E2663">
        <f>IF(D2663="","",IFERROR(INDEX(Productos!$C$2:$C$501,MATCH(D2663,Productos!$A$2:$A$501,0)),"Código no existe"))</f>
        <v/>
      </c>
      <c r="G2663" s="17" t="n"/>
      <c r="H2663" s="17">
        <f>IF(OR(F2663="",G2663=""),"",F2663*G2663)</f>
        <v/>
      </c>
      <c r="I2663" s="15" t="n"/>
    </row>
    <row r="2664">
      <c r="A2664" s="15" t="n"/>
      <c r="D2664" s="16" t="n"/>
      <c r="E2664">
        <f>IF(D2664="","",IFERROR(INDEX(Productos!$C$2:$C$501,MATCH(D2664,Productos!$A$2:$A$501,0)),"Código no existe"))</f>
        <v/>
      </c>
      <c r="G2664" s="17" t="n"/>
      <c r="H2664" s="17">
        <f>IF(OR(F2664="",G2664=""),"",F2664*G2664)</f>
        <v/>
      </c>
      <c r="I2664" s="15" t="n"/>
    </row>
    <row r="2665">
      <c r="A2665" s="15" t="n"/>
      <c r="D2665" s="16" t="n"/>
      <c r="E2665">
        <f>IF(D2665="","",IFERROR(INDEX(Productos!$C$2:$C$501,MATCH(D2665,Productos!$A$2:$A$501,0)),"Código no existe"))</f>
        <v/>
      </c>
      <c r="G2665" s="17" t="n"/>
      <c r="H2665" s="17">
        <f>IF(OR(F2665="",G2665=""),"",F2665*G2665)</f>
        <v/>
      </c>
      <c r="I2665" s="15" t="n"/>
    </row>
    <row r="2666">
      <c r="A2666" s="15" t="n"/>
      <c r="D2666" s="16" t="n"/>
      <c r="E2666">
        <f>IF(D2666="","",IFERROR(INDEX(Productos!$C$2:$C$501,MATCH(D2666,Productos!$A$2:$A$501,0)),"Código no existe"))</f>
        <v/>
      </c>
      <c r="G2666" s="17" t="n"/>
      <c r="H2666" s="17">
        <f>IF(OR(F2666="",G2666=""),"",F2666*G2666)</f>
        <v/>
      </c>
      <c r="I2666" s="15" t="n"/>
    </row>
    <row r="2667">
      <c r="A2667" s="15" t="n"/>
      <c r="D2667" s="16" t="n"/>
      <c r="E2667">
        <f>IF(D2667="","",IFERROR(INDEX(Productos!$C$2:$C$501,MATCH(D2667,Productos!$A$2:$A$501,0)),"Código no existe"))</f>
        <v/>
      </c>
      <c r="G2667" s="17" t="n"/>
      <c r="H2667" s="17">
        <f>IF(OR(F2667="",G2667=""),"",F2667*G2667)</f>
        <v/>
      </c>
      <c r="I2667" s="15" t="n"/>
    </row>
    <row r="2668">
      <c r="A2668" s="15" t="n"/>
      <c r="D2668" s="16" t="n"/>
      <c r="E2668">
        <f>IF(D2668="","",IFERROR(INDEX(Productos!$C$2:$C$501,MATCH(D2668,Productos!$A$2:$A$501,0)),"Código no existe"))</f>
        <v/>
      </c>
      <c r="G2668" s="17" t="n"/>
      <c r="H2668" s="17">
        <f>IF(OR(F2668="",G2668=""),"",F2668*G2668)</f>
        <v/>
      </c>
      <c r="I2668" s="15" t="n"/>
    </row>
    <row r="2669">
      <c r="A2669" s="15" t="n"/>
      <c r="D2669" s="16" t="n"/>
      <c r="E2669">
        <f>IF(D2669="","",IFERROR(INDEX(Productos!$C$2:$C$501,MATCH(D2669,Productos!$A$2:$A$501,0)),"Código no existe"))</f>
        <v/>
      </c>
      <c r="G2669" s="17" t="n"/>
      <c r="H2669" s="17">
        <f>IF(OR(F2669="",G2669=""),"",F2669*G2669)</f>
        <v/>
      </c>
      <c r="I2669" s="15" t="n"/>
    </row>
    <row r="2670">
      <c r="A2670" s="15" t="n"/>
      <c r="D2670" s="16" t="n"/>
      <c r="E2670">
        <f>IF(D2670="","",IFERROR(INDEX(Productos!$C$2:$C$501,MATCH(D2670,Productos!$A$2:$A$501,0)),"Código no existe"))</f>
        <v/>
      </c>
      <c r="G2670" s="17" t="n"/>
      <c r="H2670" s="17">
        <f>IF(OR(F2670="",G2670=""),"",F2670*G2670)</f>
        <v/>
      </c>
      <c r="I2670" s="15" t="n"/>
    </row>
    <row r="2671">
      <c r="A2671" s="15" t="n"/>
      <c r="D2671" s="16" t="n"/>
      <c r="E2671">
        <f>IF(D2671="","",IFERROR(INDEX(Productos!$C$2:$C$501,MATCH(D2671,Productos!$A$2:$A$501,0)),"Código no existe"))</f>
        <v/>
      </c>
      <c r="G2671" s="17" t="n"/>
      <c r="H2671" s="17">
        <f>IF(OR(F2671="",G2671=""),"",F2671*G2671)</f>
        <v/>
      </c>
      <c r="I2671" s="15" t="n"/>
    </row>
    <row r="2672">
      <c r="A2672" s="15" t="n"/>
      <c r="D2672" s="16" t="n"/>
      <c r="E2672">
        <f>IF(D2672="","",IFERROR(INDEX(Productos!$C$2:$C$501,MATCH(D2672,Productos!$A$2:$A$501,0)),"Código no existe"))</f>
        <v/>
      </c>
      <c r="G2672" s="17" t="n"/>
      <c r="H2672" s="17">
        <f>IF(OR(F2672="",G2672=""),"",F2672*G2672)</f>
        <v/>
      </c>
      <c r="I2672" s="15" t="n"/>
    </row>
    <row r="2673">
      <c r="A2673" s="15" t="n"/>
      <c r="D2673" s="16" t="n"/>
      <c r="E2673">
        <f>IF(D2673="","",IFERROR(INDEX(Productos!$C$2:$C$501,MATCH(D2673,Productos!$A$2:$A$501,0)),"Código no existe"))</f>
        <v/>
      </c>
      <c r="G2673" s="17" t="n"/>
      <c r="H2673" s="17">
        <f>IF(OR(F2673="",G2673=""),"",F2673*G2673)</f>
        <v/>
      </c>
      <c r="I2673" s="15" t="n"/>
    </row>
    <row r="2674">
      <c r="A2674" s="15" t="n"/>
      <c r="D2674" s="16" t="n"/>
      <c r="E2674">
        <f>IF(D2674="","",IFERROR(INDEX(Productos!$C$2:$C$501,MATCH(D2674,Productos!$A$2:$A$501,0)),"Código no existe"))</f>
        <v/>
      </c>
      <c r="G2674" s="17" t="n"/>
      <c r="H2674" s="17">
        <f>IF(OR(F2674="",G2674=""),"",F2674*G2674)</f>
        <v/>
      </c>
      <c r="I2674" s="15" t="n"/>
    </row>
    <row r="2675">
      <c r="A2675" s="15" t="n"/>
      <c r="D2675" s="16" t="n"/>
      <c r="E2675">
        <f>IF(D2675="","",IFERROR(INDEX(Productos!$C$2:$C$501,MATCH(D2675,Productos!$A$2:$A$501,0)),"Código no existe"))</f>
        <v/>
      </c>
      <c r="G2675" s="17" t="n"/>
      <c r="H2675" s="17">
        <f>IF(OR(F2675="",G2675=""),"",F2675*G2675)</f>
        <v/>
      </c>
      <c r="I2675" s="15" t="n"/>
    </row>
    <row r="2676">
      <c r="A2676" s="15" t="n"/>
      <c r="D2676" s="16" t="n"/>
      <c r="E2676">
        <f>IF(D2676="","",IFERROR(INDEX(Productos!$C$2:$C$501,MATCH(D2676,Productos!$A$2:$A$501,0)),"Código no existe"))</f>
        <v/>
      </c>
      <c r="G2676" s="17" t="n"/>
      <c r="H2676" s="17">
        <f>IF(OR(F2676="",G2676=""),"",F2676*G2676)</f>
        <v/>
      </c>
      <c r="I2676" s="15" t="n"/>
    </row>
    <row r="2677">
      <c r="A2677" s="15" t="n"/>
      <c r="D2677" s="16" t="n"/>
      <c r="E2677">
        <f>IF(D2677="","",IFERROR(INDEX(Productos!$C$2:$C$501,MATCH(D2677,Productos!$A$2:$A$501,0)),"Código no existe"))</f>
        <v/>
      </c>
      <c r="G2677" s="17" t="n"/>
      <c r="H2677" s="17">
        <f>IF(OR(F2677="",G2677=""),"",F2677*G2677)</f>
        <v/>
      </c>
      <c r="I2677" s="15" t="n"/>
    </row>
    <row r="2678">
      <c r="A2678" s="15" t="n"/>
      <c r="D2678" s="16" t="n"/>
      <c r="E2678">
        <f>IF(D2678="","",IFERROR(INDEX(Productos!$C$2:$C$501,MATCH(D2678,Productos!$A$2:$A$501,0)),"Código no existe"))</f>
        <v/>
      </c>
      <c r="G2678" s="17" t="n"/>
      <c r="H2678" s="17">
        <f>IF(OR(F2678="",G2678=""),"",F2678*G2678)</f>
        <v/>
      </c>
      <c r="I2678" s="15" t="n"/>
    </row>
    <row r="2679">
      <c r="A2679" s="15" t="n"/>
      <c r="D2679" s="16" t="n"/>
      <c r="E2679">
        <f>IF(D2679="","",IFERROR(INDEX(Productos!$C$2:$C$501,MATCH(D2679,Productos!$A$2:$A$501,0)),"Código no existe"))</f>
        <v/>
      </c>
      <c r="G2679" s="17" t="n"/>
      <c r="H2679" s="17">
        <f>IF(OR(F2679="",G2679=""),"",F2679*G2679)</f>
        <v/>
      </c>
      <c r="I2679" s="15" t="n"/>
    </row>
    <row r="2680">
      <c r="A2680" s="15" t="n"/>
      <c r="D2680" s="16" t="n"/>
      <c r="E2680">
        <f>IF(D2680="","",IFERROR(INDEX(Productos!$C$2:$C$501,MATCH(D2680,Productos!$A$2:$A$501,0)),"Código no existe"))</f>
        <v/>
      </c>
      <c r="G2680" s="17" t="n"/>
      <c r="H2680" s="17">
        <f>IF(OR(F2680="",G2680=""),"",F2680*G2680)</f>
        <v/>
      </c>
      <c r="I2680" s="15" t="n"/>
    </row>
    <row r="2681">
      <c r="A2681" s="15" t="n"/>
      <c r="D2681" s="16" t="n"/>
      <c r="E2681">
        <f>IF(D2681="","",IFERROR(INDEX(Productos!$C$2:$C$501,MATCH(D2681,Productos!$A$2:$A$501,0)),"Código no existe"))</f>
        <v/>
      </c>
      <c r="G2681" s="17" t="n"/>
      <c r="H2681" s="17">
        <f>IF(OR(F2681="",G2681=""),"",F2681*G2681)</f>
        <v/>
      </c>
      <c r="I2681" s="15" t="n"/>
    </row>
    <row r="2682">
      <c r="A2682" s="15" t="n"/>
      <c r="D2682" s="16" t="n"/>
      <c r="E2682">
        <f>IF(D2682="","",IFERROR(INDEX(Productos!$C$2:$C$501,MATCH(D2682,Productos!$A$2:$A$501,0)),"Código no existe"))</f>
        <v/>
      </c>
      <c r="G2682" s="17" t="n"/>
      <c r="H2682" s="17">
        <f>IF(OR(F2682="",G2682=""),"",F2682*G2682)</f>
        <v/>
      </c>
      <c r="I2682" s="15" t="n"/>
    </row>
    <row r="2683">
      <c r="A2683" s="15" t="n"/>
      <c r="D2683" s="16" t="n"/>
      <c r="E2683">
        <f>IF(D2683="","",IFERROR(INDEX(Productos!$C$2:$C$501,MATCH(D2683,Productos!$A$2:$A$501,0)),"Código no existe"))</f>
        <v/>
      </c>
      <c r="G2683" s="17" t="n"/>
      <c r="H2683" s="17">
        <f>IF(OR(F2683="",G2683=""),"",F2683*G2683)</f>
        <v/>
      </c>
      <c r="I2683" s="15" t="n"/>
    </row>
    <row r="2684">
      <c r="A2684" s="15" t="n"/>
      <c r="D2684" s="16" t="n"/>
      <c r="E2684">
        <f>IF(D2684="","",IFERROR(INDEX(Productos!$C$2:$C$501,MATCH(D2684,Productos!$A$2:$A$501,0)),"Código no existe"))</f>
        <v/>
      </c>
      <c r="G2684" s="17" t="n"/>
      <c r="H2684" s="17">
        <f>IF(OR(F2684="",G2684=""),"",F2684*G2684)</f>
        <v/>
      </c>
      <c r="I2684" s="15" t="n"/>
    </row>
    <row r="2685">
      <c r="A2685" s="15" t="n"/>
      <c r="D2685" s="16" t="n"/>
      <c r="E2685">
        <f>IF(D2685="","",IFERROR(INDEX(Productos!$C$2:$C$501,MATCH(D2685,Productos!$A$2:$A$501,0)),"Código no existe"))</f>
        <v/>
      </c>
      <c r="G2685" s="17" t="n"/>
      <c r="H2685" s="17">
        <f>IF(OR(F2685="",G2685=""),"",F2685*G2685)</f>
        <v/>
      </c>
      <c r="I2685" s="15" t="n"/>
    </row>
    <row r="2686">
      <c r="A2686" s="15" t="n"/>
      <c r="D2686" s="16" t="n"/>
      <c r="E2686">
        <f>IF(D2686="","",IFERROR(INDEX(Productos!$C$2:$C$501,MATCH(D2686,Productos!$A$2:$A$501,0)),"Código no existe"))</f>
        <v/>
      </c>
      <c r="G2686" s="17" t="n"/>
      <c r="H2686" s="17">
        <f>IF(OR(F2686="",G2686=""),"",F2686*G2686)</f>
        <v/>
      </c>
      <c r="I2686" s="15" t="n"/>
    </row>
    <row r="2687">
      <c r="A2687" s="15" t="n"/>
      <c r="D2687" s="16" t="n"/>
      <c r="E2687">
        <f>IF(D2687="","",IFERROR(INDEX(Productos!$C$2:$C$501,MATCH(D2687,Productos!$A$2:$A$501,0)),"Código no existe"))</f>
        <v/>
      </c>
      <c r="G2687" s="17" t="n"/>
      <c r="H2687" s="17">
        <f>IF(OR(F2687="",G2687=""),"",F2687*G2687)</f>
        <v/>
      </c>
      <c r="I2687" s="15" t="n"/>
    </row>
    <row r="2688">
      <c r="A2688" s="15" t="n"/>
      <c r="D2688" s="16" t="n"/>
      <c r="E2688">
        <f>IF(D2688="","",IFERROR(INDEX(Productos!$C$2:$C$501,MATCH(D2688,Productos!$A$2:$A$501,0)),"Código no existe"))</f>
        <v/>
      </c>
      <c r="G2688" s="17" t="n"/>
      <c r="H2688" s="17">
        <f>IF(OR(F2688="",G2688=""),"",F2688*G2688)</f>
        <v/>
      </c>
      <c r="I2688" s="15" t="n"/>
    </row>
    <row r="2689">
      <c r="A2689" s="15" t="n"/>
      <c r="D2689" s="16" t="n"/>
      <c r="E2689">
        <f>IF(D2689="","",IFERROR(INDEX(Productos!$C$2:$C$501,MATCH(D2689,Productos!$A$2:$A$501,0)),"Código no existe"))</f>
        <v/>
      </c>
      <c r="G2689" s="17" t="n"/>
      <c r="H2689" s="17">
        <f>IF(OR(F2689="",G2689=""),"",F2689*G2689)</f>
        <v/>
      </c>
      <c r="I2689" s="15" t="n"/>
    </row>
    <row r="2690">
      <c r="A2690" s="15" t="n"/>
      <c r="D2690" s="16" t="n"/>
      <c r="E2690">
        <f>IF(D2690="","",IFERROR(INDEX(Productos!$C$2:$C$501,MATCH(D2690,Productos!$A$2:$A$501,0)),"Código no existe"))</f>
        <v/>
      </c>
      <c r="G2690" s="17" t="n"/>
      <c r="H2690" s="17">
        <f>IF(OR(F2690="",G2690=""),"",F2690*G2690)</f>
        <v/>
      </c>
      <c r="I2690" s="15" t="n"/>
    </row>
    <row r="2691">
      <c r="A2691" s="15" t="n"/>
      <c r="D2691" s="16" t="n"/>
      <c r="E2691">
        <f>IF(D2691="","",IFERROR(INDEX(Productos!$C$2:$C$501,MATCH(D2691,Productos!$A$2:$A$501,0)),"Código no existe"))</f>
        <v/>
      </c>
      <c r="G2691" s="17" t="n"/>
      <c r="H2691" s="17">
        <f>IF(OR(F2691="",G2691=""),"",F2691*G2691)</f>
        <v/>
      </c>
      <c r="I2691" s="15" t="n"/>
    </row>
    <row r="2692">
      <c r="A2692" s="15" t="n"/>
      <c r="D2692" s="16" t="n"/>
      <c r="E2692">
        <f>IF(D2692="","",IFERROR(INDEX(Productos!$C$2:$C$501,MATCH(D2692,Productos!$A$2:$A$501,0)),"Código no existe"))</f>
        <v/>
      </c>
      <c r="G2692" s="17" t="n"/>
      <c r="H2692" s="17">
        <f>IF(OR(F2692="",G2692=""),"",F2692*G2692)</f>
        <v/>
      </c>
      <c r="I2692" s="15" t="n"/>
    </row>
    <row r="2693">
      <c r="A2693" s="15" t="n"/>
      <c r="D2693" s="16" t="n"/>
      <c r="E2693">
        <f>IF(D2693="","",IFERROR(INDEX(Productos!$C$2:$C$501,MATCH(D2693,Productos!$A$2:$A$501,0)),"Código no existe"))</f>
        <v/>
      </c>
      <c r="G2693" s="17" t="n"/>
      <c r="H2693" s="17">
        <f>IF(OR(F2693="",G2693=""),"",F2693*G2693)</f>
        <v/>
      </c>
      <c r="I2693" s="15" t="n"/>
    </row>
    <row r="2694">
      <c r="A2694" s="15" t="n"/>
      <c r="D2694" s="16" t="n"/>
      <c r="E2694">
        <f>IF(D2694="","",IFERROR(INDEX(Productos!$C$2:$C$501,MATCH(D2694,Productos!$A$2:$A$501,0)),"Código no existe"))</f>
        <v/>
      </c>
      <c r="G2694" s="17" t="n"/>
      <c r="H2694" s="17">
        <f>IF(OR(F2694="",G2694=""),"",F2694*G2694)</f>
        <v/>
      </c>
      <c r="I2694" s="15" t="n"/>
    </row>
    <row r="2695">
      <c r="A2695" s="15" t="n"/>
      <c r="D2695" s="16" t="n"/>
      <c r="E2695">
        <f>IF(D2695="","",IFERROR(INDEX(Productos!$C$2:$C$501,MATCH(D2695,Productos!$A$2:$A$501,0)),"Código no existe"))</f>
        <v/>
      </c>
      <c r="G2695" s="17" t="n"/>
      <c r="H2695" s="17">
        <f>IF(OR(F2695="",G2695=""),"",F2695*G2695)</f>
        <v/>
      </c>
      <c r="I2695" s="15" t="n"/>
    </row>
    <row r="2696">
      <c r="A2696" s="15" t="n"/>
      <c r="D2696" s="16" t="n"/>
      <c r="E2696">
        <f>IF(D2696="","",IFERROR(INDEX(Productos!$C$2:$C$501,MATCH(D2696,Productos!$A$2:$A$501,0)),"Código no existe"))</f>
        <v/>
      </c>
      <c r="G2696" s="17" t="n"/>
      <c r="H2696" s="17">
        <f>IF(OR(F2696="",G2696=""),"",F2696*G2696)</f>
        <v/>
      </c>
      <c r="I2696" s="15" t="n"/>
    </row>
    <row r="2697">
      <c r="A2697" s="15" t="n"/>
      <c r="D2697" s="16" t="n"/>
      <c r="E2697">
        <f>IF(D2697="","",IFERROR(INDEX(Productos!$C$2:$C$501,MATCH(D2697,Productos!$A$2:$A$501,0)),"Código no existe"))</f>
        <v/>
      </c>
      <c r="G2697" s="17" t="n"/>
      <c r="H2697" s="17">
        <f>IF(OR(F2697="",G2697=""),"",F2697*G2697)</f>
        <v/>
      </c>
      <c r="I2697" s="15" t="n"/>
    </row>
    <row r="2698">
      <c r="A2698" s="15" t="n"/>
      <c r="D2698" s="16" t="n"/>
      <c r="E2698">
        <f>IF(D2698="","",IFERROR(INDEX(Productos!$C$2:$C$501,MATCH(D2698,Productos!$A$2:$A$501,0)),"Código no existe"))</f>
        <v/>
      </c>
      <c r="G2698" s="17" t="n"/>
      <c r="H2698" s="17">
        <f>IF(OR(F2698="",G2698=""),"",F2698*G2698)</f>
        <v/>
      </c>
      <c r="I2698" s="15" t="n"/>
    </row>
    <row r="2699">
      <c r="A2699" s="15" t="n"/>
      <c r="D2699" s="16" t="n"/>
      <c r="E2699">
        <f>IF(D2699="","",IFERROR(INDEX(Productos!$C$2:$C$501,MATCH(D2699,Productos!$A$2:$A$501,0)),"Código no existe"))</f>
        <v/>
      </c>
      <c r="G2699" s="17" t="n"/>
      <c r="H2699" s="17">
        <f>IF(OR(F2699="",G2699=""),"",F2699*G2699)</f>
        <v/>
      </c>
      <c r="I2699" s="15" t="n"/>
    </row>
    <row r="2700">
      <c r="A2700" s="15" t="n"/>
      <c r="D2700" s="16" t="n"/>
      <c r="E2700">
        <f>IF(D2700="","",IFERROR(INDEX(Productos!$C$2:$C$501,MATCH(D2700,Productos!$A$2:$A$501,0)),"Código no existe"))</f>
        <v/>
      </c>
      <c r="G2700" s="17" t="n"/>
      <c r="H2700" s="17">
        <f>IF(OR(F2700="",G2700=""),"",F2700*G2700)</f>
        <v/>
      </c>
      <c r="I2700" s="15" t="n"/>
    </row>
    <row r="2701">
      <c r="A2701" s="15" t="n"/>
      <c r="D2701" s="16" t="n"/>
      <c r="E2701">
        <f>IF(D2701="","",IFERROR(INDEX(Productos!$C$2:$C$501,MATCH(D2701,Productos!$A$2:$A$501,0)),"Código no existe"))</f>
        <v/>
      </c>
      <c r="G2701" s="17" t="n"/>
      <c r="H2701" s="17">
        <f>IF(OR(F2701="",G2701=""),"",F2701*G2701)</f>
        <v/>
      </c>
      <c r="I2701" s="15" t="n"/>
    </row>
    <row r="2702">
      <c r="A2702" s="15" t="n"/>
      <c r="D2702" s="16" t="n"/>
      <c r="E2702">
        <f>IF(D2702="","",IFERROR(INDEX(Productos!$C$2:$C$501,MATCH(D2702,Productos!$A$2:$A$501,0)),"Código no existe"))</f>
        <v/>
      </c>
      <c r="G2702" s="17" t="n"/>
      <c r="H2702" s="17">
        <f>IF(OR(F2702="",G2702=""),"",F2702*G2702)</f>
        <v/>
      </c>
      <c r="I2702" s="15" t="n"/>
    </row>
    <row r="2703">
      <c r="A2703" s="15" t="n"/>
      <c r="D2703" s="16" t="n"/>
      <c r="E2703">
        <f>IF(D2703="","",IFERROR(INDEX(Productos!$C$2:$C$501,MATCH(D2703,Productos!$A$2:$A$501,0)),"Código no existe"))</f>
        <v/>
      </c>
      <c r="G2703" s="17" t="n"/>
      <c r="H2703" s="17">
        <f>IF(OR(F2703="",G2703=""),"",F2703*G2703)</f>
        <v/>
      </c>
      <c r="I2703" s="15" t="n"/>
    </row>
    <row r="2704">
      <c r="A2704" s="15" t="n"/>
      <c r="D2704" s="16" t="n"/>
      <c r="E2704">
        <f>IF(D2704="","",IFERROR(INDEX(Productos!$C$2:$C$501,MATCH(D2704,Productos!$A$2:$A$501,0)),"Código no existe"))</f>
        <v/>
      </c>
      <c r="G2704" s="17" t="n"/>
      <c r="H2704" s="17">
        <f>IF(OR(F2704="",G2704=""),"",F2704*G2704)</f>
        <v/>
      </c>
      <c r="I2704" s="15" t="n"/>
    </row>
    <row r="2705">
      <c r="A2705" s="15" t="n"/>
      <c r="D2705" s="16" t="n"/>
      <c r="E2705">
        <f>IF(D2705="","",IFERROR(INDEX(Productos!$C$2:$C$501,MATCH(D2705,Productos!$A$2:$A$501,0)),"Código no existe"))</f>
        <v/>
      </c>
      <c r="G2705" s="17" t="n"/>
      <c r="H2705" s="17">
        <f>IF(OR(F2705="",G2705=""),"",F2705*G2705)</f>
        <v/>
      </c>
      <c r="I2705" s="15" t="n"/>
    </row>
    <row r="2706">
      <c r="A2706" s="15" t="n"/>
      <c r="D2706" s="16" t="n"/>
      <c r="E2706">
        <f>IF(D2706="","",IFERROR(INDEX(Productos!$C$2:$C$501,MATCH(D2706,Productos!$A$2:$A$501,0)),"Código no existe"))</f>
        <v/>
      </c>
      <c r="G2706" s="17" t="n"/>
      <c r="H2706" s="17">
        <f>IF(OR(F2706="",G2706=""),"",F2706*G2706)</f>
        <v/>
      </c>
      <c r="I2706" s="15" t="n"/>
    </row>
    <row r="2707">
      <c r="A2707" s="15" t="n"/>
      <c r="D2707" s="16" t="n"/>
      <c r="E2707">
        <f>IF(D2707="","",IFERROR(INDEX(Productos!$C$2:$C$501,MATCH(D2707,Productos!$A$2:$A$501,0)),"Código no existe"))</f>
        <v/>
      </c>
      <c r="G2707" s="17" t="n"/>
      <c r="H2707" s="17">
        <f>IF(OR(F2707="",G2707=""),"",F2707*G2707)</f>
        <v/>
      </c>
      <c r="I2707" s="15" t="n"/>
    </row>
    <row r="2708">
      <c r="A2708" s="15" t="n"/>
      <c r="D2708" s="16" t="n"/>
      <c r="E2708">
        <f>IF(D2708="","",IFERROR(INDEX(Productos!$C$2:$C$501,MATCH(D2708,Productos!$A$2:$A$501,0)),"Código no existe"))</f>
        <v/>
      </c>
      <c r="G2708" s="17" t="n"/>
      <c r="H2708" s="17">
        <f>IF(OR(F2708="",G2708=""),"",F2708*G2708)</f>
        <v/>
      </c>
      <c r="I2708" s="15" t="n"/>
    </row>
    <row r="2709">
      <c r="A2709" s="15" t="n"/>
      <c r="D2709" s="16" t="n"/>
      <c r="E2709">
        <f>IF(D2709="","",IFERROR(INDEX(Productos!$C$2:$C$501,MATCH(D2709,Productos!$A$2:$A$501,0)),"Código no existe"))</f>
        <v/>
      </c>
      <c r="G2709" s="17" t="n"/>
      <c r="H2709" s="17">
        <f>IF(OR(F2709="",G2709=""),"",F2709*G2709)</f>
        <v/>
      </c>
      <c r="I2709" s="15" t="n"/>
    </row>
    <row r="2710">
      <c r="A2710" s="15" t="n"/>
      <c r="D2710" s="16" t="n"/>
      <c r="E2710">
        <f>IF(D2710="","",IFERROR(INDEX(Productos!$C$2:$C$501,MATCH(D2710,Productos!$A$2:$A$501,0)),"Código no existe"))</f>
        <v/>
      </c>
      <c r="G2710" s="17" t="n"/>
      <c r="H2710" s="17">
        <f>IF(OR(F2710="",G2710=""),"",F2710*G2710)</f>
        <v/>
      </c>
      <c r="I2710" s="15" t="n"/>
    </row>
    <row r="2711">
      <c r="A2711" s="15" t="n"/>
      <c r="D2711" s="16" t="n"/>
      <c r="E2711">
        <f>IF(D2711="","",IFERROR(INDEX(Productos!$C$2:$C$501,MATCH(D2711,Productos!$A$2:$A$501,0)),"Código no existe"))</f>
        <v/>
      </c>
      <c r="G2711" s="17" t="n"/>
      <c r="H2711" s="17">
        <f>IF(OR(F2711="",G2711=""),"",F2711*G2711)</f>
        <v/>
      </c>
      <c r="I2711" s="15" t="n"/>
    </row>
    <row r="2712">
      <c r="A2712" s="15" t="n"/>
      <c r="D2712" s="16" t="n"/>
      <c r="E2712">
        <f>IF(D2712="","",IFERROR(INDEX(Productos!$C$2:$C$501,MATCH(D2712,Productos!$A$2:$A$501,0)),"Código no existe"))</f>
        <v/>
      </c>
      <c r="G2712" s="17" t="n"/>
      <c r="H2712" s="17">
        <f>IF(OR(F2712="",G2712=""),"",F2712*G2712)</f>
        <v/>
      </c>
      <c r="I2712" s="15" t="n"/>
    </row>
    <row r="2713">
      <c r="A2713" s="15" t="n"/>
      <c r="D2713" s="16" t="n"/>
      <c r="E2713">
        <f>IF(D2713="","",IFERROR(INDEX(Productos!$C$2:$C$501,MATCH(D2713,Productos!$A$2:$A$501,0)),"Código no existe"))</f>
        <v/>
      </c>
      <c r="G2713" s="17" t="n"/>
      <c r="H2713" s="17">
        <f>IF(OR(F2713="",G2713=""),"",F2713*G2713)</f>
        <v/>
      </c>
      <c r="I2713" s="15" t="n"/>
    </row>
    <row r="2714">
      <c r="A2714" s="15" t="n"/>
      <c r="D2714" s="16" t="n"/>
      <c r="E2714">
        <f>IF(D2714="","",IFERROR(INDEX(Productos!$C$2:$C$501,MATCH(D2714,Productos!$A$2:$A$501,0)),"Código no existe"))</f>
        <v/>
      </c>
      <c r="G2714" s="17" t="n"/>
      <c r="H2714" s="17">
        <f>IF(OR(F2714="",G2714=""),"",F2714*G2714)</f>
        <v/>
      </c>
      <c r="I2714" s="15" t="n"/>
    </row>
    <row r="2715">
      <c r="A2715" s="15" t="n"/>
      <c r="D2715" s="16" t="n"/>
      <c r="E2715">
        <f>IF(D2715="","",IFERROR(INDEX(Productos!$C$2:$C$501,MATCH(D2715,Productos!$A$2:$A$501,0)),"Código no existe"))</f>
        <v/>
      </c>
      <c r="G2715" s="17" t="n"/>
      <c r="H2715" s="17">
        <f>IF(OR(F2715="",G2715=""),"",F2715*G2715)</f>
        <v/>
      </c>
      <c r="I2715" s="15" t="n"/>
    </row>
    <row r="2716">
      <c r="A2716" s="15" t="n"/>
      <c r="D2716" s="16" t="n"/>
      <c r="E2716">
        <f>IF(D2716="","",IFERROR(INDEX(Productos!$C$2:$C$501,MATCH(D2716,Productos!$A$2:$A$501,0)),"Código no existe"))</f>
        <v/>
      </c>
      <c r="G2716" s="17" t="n"/>
      <c r="H2716" s="17">
        <f>IF(OR(F2716="",G2716=""),"",F2716*G2716)</f>
        <v/>
      </c>
      <c r="I2716" s="15" t="n"/>
    </row>
    <row r="2717">
      <c r="A2717" s="15" t="n"/>
      <c r="D2717" s="16" t="n"/>
      <c r="E2717">
        <f>IF(D2717="","",IFERROR(INDEX(Productos!$C$2:$C$501,MATCH(D2717,Productos!$A$2:$A$501,0)),"Código no existe"))</f>
        <v/>
      </c>
      <c r="G2717" s="17" t="n"/>
      <c r="H2717" s="17">
        <f>IF(OR(F2717="",G2717=""),"",F2717*G2717)</f>
        <v/>
      </c>
      <c r="I2717" s="15" t="n"/>
    </row>
    <row r="2718">
      <c r="A2718" s="15" t="n"/>
      <c r="D2718" s="16" t="n"/>
      <c r="E2718">
        <f>IF(D2718="","",IFERROR(INDEX(Productos!$C$2:$C$501,MATCH(D2718,Productos!$A$2:$A$501,0)),"Código no existe"))</f>
        <v/>
      </c>
      <c r="G2718" s="17" t="n"/>
      <c r="H2718" s="17">
        <f>IF(OR(F2718="",G2718=""),"",F2718*G2718)</f>
        <v/>
      </c>
      <c r="I2718" s="15" t="n"/>
    </row>
    <row r="2719">
      <c r="A2719" s="15" t="n"/>
      <c r="D2719" s="16" t="n"/>
      <c r="E2719">
        <f>IF(D2719="","",IFERROR(INDEX(Productos!$C$2:$C$501,MATCH(D2719,Productos!$A$2:$A$501,0)),"Código no existe"))</f>
        <v/>
      </c>
      <c r="G2719" s="17" t="n"/>
      <c r="H2719" s="17">
        <f>IF(OR(F2719="",G2719=""),"",F2719*G2719)</f>
        <v/>
      </c>
      <c r="I2719" s="15" t="n"/>
    </row>
    <row r="2720">
      <c r="A2720" s="15" t="n"/>
      <c r="D2720" s="16" t="n"/>
      <c r="E2720">
        <f>IF(D2720="","",IFERROR(INDEX(Productos!$C$2:$C$501,MATCH(D2720,Productos!$A$2:$A$501,0)),"Código no existe"))</f>
        <v/>
      </c>
      <c r="G2720" s="17" t="n"/>
      <c r="H2720" s="17">
        <f>IF(OR(F2720="",G2720=""),"",F2720*G2720)</f>
        <v/>
      </c>
      <c r="I2720" s="15" t="n"/>
    </row>
    <row r="2721">
      <c r="A2721" s="15" t="n"/>
      <c r="D2721" s="16" t="n"/>
      <c r="E2721">
        <f>IF(D2721="","",IFERROR(INDEX(Productos!$C$2:$C$501,MATCH(D2721,Productos!$A$2:$A$501,0)),"Código no existe"))</f>
        <v/>
      </c>
      <c r="G2721" s="17" t="n"/>
      <c r="H2721" s="17">
        <f>IF(OR(F2721="",G2721=""),"",F2721*G2721)</f>
        <v/>
      </c>
      <c r="I2721" s="15" t="n"/>
    </row>
    <row r="2722">
      <c r="A2722" s="15" t="n"/>
      <c r="D2722" s="16" t="n"/>
      <c r="E2722">
        <f>IF(D2722="","",IFERROR(INDEX(Productos!$C$2:$C$501,MATCH(D2722,Productos!$A$2:$A$501,0)),"Código no existe"))</f>
        <v/>
      </c>
      <c r="G2722" s="17" t="n"/>
      <c r="H2722" s="17">
        <f>IF(OR(F2722="",G2722=""),"",F2722*G2722)</f>
        <v/>
      </c>
      <c r="I2722" s="15" t="n"/>
    </row>
    <row r="2723">
      <c r="A2723" s="15" t="n"/>
      <c r="D2723" s="16" t="n"/>
      <c r="E2723">
        <f>IF(D2723="","",IFERROR(INDEX(Productos!$C$2:$C$501,MATCH(D2723,Productos!$A$2:$A$501,0)),"Código no existe"))</f>
        <v/>
      </c>
      <c r="G2723" s="17" t="n"/>
      <c r="H2723" s="17">
        <f>IF(OR(F2723="",G2723=""),"",F2723*G2723)</f>
        <v/>
      </c>
      <c r="I2723" s="15" t="n"/>
    </row>
    <row r="2724">
      <c r="A2724" s="15" t="n"/>
      <c r="D2724" s="16" t="n"/>
      <c r="E2724">
        <f>IF(D2724="","",IFERROR(INDEX(Productos!$C$2:$C$501,MATCH(D2724,Productos!$A$2:$A$501,0)),"Código no existe"))</f>
        <v/>
      </c>
      <c r="G2724" s="17" t="n"/>
      <c r="H2724" s="17">
        <f>IF(OR(F2724="",G2724=""),"",F2724*G2724)</f>
        <v/>
      </c>
      <c r="I2724" s="15" t="n"/>
    </row>
    <row r="2725">
      <c r="A2725" s="15" t="n"/>
      <c r="D2725" s="16" t="n"/>
      <c r="E2725">
        <f>IF(D2725="","",IFERROR(INDEX(Productos!$C$2:$C$501,MATCH(D2725,Productos!$A$2:$A$501,0)),"Código no existe"))</f>
        <v/>
      </c>
      <c r="G2725" s="17" t="n"/>
      <c r="H2725" s="17">
        <f>IF(OR(F2725="",G2725=""),"",F2725*G2725)</f>
        <v/>
      </c>
      <c r="I2725" s="15" t="n"/>
    </row>
    <row r="2726">
      <c r="A2726" s="15" t="n"/>
      <c r="D2726" s="16" t="n"/>
      <c r="E2726">
        <f>IF(D2726="","",IFERROR(INDEX(Productos!$C$2:$C$501,MATCH(D2726,Productos!$A$2:$A$501,0)),"Código no existe"))</f>
        <v/>
      </c>
      <c r="G2726" s="17" t="n"/>
      <c r="H2726" s="17">
        <f>IF(OR(F2726="",G2726=""),"",F2726*G2726)</f>
        <v/>
      </c>
      <c r="I2726" s="15" t="n"/>
    </row>
    <row r="2727">
      <c r="A2727" s="15" t="n"/>
      <c r="D2727" s="16" t="n"/>
      <c r="E2727">
        <f>IF(D2727="","",IFERROR(INDEX(Productos!$C$2:$C$501,MATCH(D2727,Productos!$A$2:$A$501,0)),"Código no existe"))</f>
        <v/>
      </c>
      <c r="G2727" s="17" t="n"/>
      <c r="H2727" s="17">
        <f>IF(OR(F2727="",G2727=""),"",F2727*G2727)</f>
        <v/>
      </c>
      <c r="I2727" s="15" t="n"/>
    </row>
    <row r="2728">
      <c r="A2728" s="15" t="n"/>
      <c r="D2728" s="16" t="n"/>
      <c r="E2728">
        <f>IF(D2728="","",IFERROR(INDEX(Productos!$C$2:$C$501,MATCH(D2728,Productos!$A$2:$A$501,0)),"Código no existe"))</f>
        <v/>
      </c>
      <c r="G2728" s="17" t="n"/>
      <c r="H2728" s="17">
        <f>IF(OR(F2728="",G2728=""),"",F2728*G2728)</f>
        <v/>
      </c>
      <c r="I2728" s="15" t="n"/>
    </row>
    <row r="2729">
      <c r="A2729" s="15" t="n"/>
      <c r="D2729" s="16" t="n"/>
      <c r="E2729">
        <f>IF(D2729="","",IFERROR(INDEX(Productos!$C$2:$C$501,MATCH(D2729,Productos!$A$2:$A$501,0)),"Código no existe"))</f>
        <v/>
      </c>
      <c r="G2729" s="17" t="n"/>
      <c r="H2729" s="17">
        <f>IF(OR(F2729="",G2729=""),"",F2729*G2729)</f>
        <v/>
      </c>
      <c r="I2729" s="15" t="n"/>
    </row>
    <row r="2730">
      <c r="A2730" s="15" t="n"/>
      <c r="D2730" s="16" t="n"/>
      <c r="E2730">
        <f>IF(D2730="","",IFERROR(INDEX(Productos!$C$2:$C$501,MATCH(D2730,Productos!$A$2:$A$501,0)),"Código no existe"))</f>
        <v/>
      </c>
      <c r="G2730" s="17" t="n"/>
      <c r="H2730" s="17">
        <f>IF(OR(F2730="",G2730=""),"",F2730*G2730)</f>
        <v/>
      </c>
      <c r="I2730" s="15" t="n"/>
    </row>
    <row r="2731">
      <c r="A2731" s="15" t="n"/>
      <c r="D2731" s="16" t="n"/>
      <c r="E2731">
        <f>IF(D2731="","",IFERROR(INDEX(Productos!$C$2:$C$501,MATCH(D2731,Productos!$A$2:$A$501,0)),"Código no existe"))</f>
        <v/>
      </c>
      <c r="G2731" s="17" t="n"/>
      <c r="H2731" s="17">
        <f>IF(OR(F2731="",G2731=""),"",F2731*G2731)</f>
        <v/>
      </c>
      <c r="I2731" s="15" t="n"/>
    </row>
    <row r="2732">
      <c r="A2732" s="15" t="n"/>
      <c r="D2732" s="16" t="n"/>
      <c r="E2732">
        <f>IF(D2732="","",IFERROR(INDEX(Productos!$C$2:$C$501,MATCH(D2732,Productos!$A$2:$A$501,0)),"Código no existe"))</f>
        <v/>
      </c>
      <c r="G2732" s="17" t="n"/>
      <c r="H2732" s="17">
        <f>IF(OR(F2732="",G2732=""),"",F2732*G2732)</f>
        <v/>
      </c>
      <c r="I2732" s="15" t="n"/>
    </row>
    <row r="2733">
      <c r="A2733" s="15" t="n"/>
      <c r="D2733" s="16" t="n"/>
      <c r="E2733">
        <f>IF(D2733="","",IFERROR(INDEX(Productos!$C$2:$C$501,MATCH(D2733,Productos!$A$2:$A$501,0)),"Código no existe"))</f>
        <v/>
      </c>
      <c r="G2733" s="17" t="n"/>
      <c r="H2733" s="17">
        <f>IF(OR(F2733="",G2733=""),"",F2733*G2733)</f>
        <v/>
      </c>
      <c r="I2733" s="15" t="n"/>
    </row>
    <row r="2734">
      <c r="A2734" s="15" t="n"/>
      <c r="D2734" s="16" t="n"/>
      <c r="E2734">
        <f>IF(D2734="","",IFERROR(INDEX(Productos!$C$2:$C$501,MATCH(D2734,Productos!$A$2:$A$501,0)),"Código no existe"))</f>
        <v/>
      </c>
      <c r="G2734" s="17" t="n"/>
      <c r="H2734" s="17">
        <f>IF(OR(F2734="",G2734=""),"",F2734*G2734)</f>
        <v/>
      </c>
      <c r="I2734" s="15" t="n"/>
    </row>
    <row r="2735">
      <c r="A2735" s="15" t="n"/>
      <c r="D2735" s="16" t="n"/>
      <c r="E2735">
        <f>IF(D2735="","",IFERROR(INDEX(Productos!$C$2:$C$501,MATCH(D2735,Productos!$A$2:$A$501,0)),"Código no existe"))</f>
        <v/>
      </c>
      <c r="G2735" s="17" t="n"/>
      <c r="H2735" s="17">
        <f>IF(OR(F2735="",G2735=""),"",F2735*G2735)</f>
        <v/>
      </c>
      <c r="I2735" s="15" t="n"/>
    </row>
    <row r="2736">
      <c r="A2736" s="15" t="n"/>
      <c r="D2736" s="16" t="n"/>
      <c r="E2736">
        <f>IF(D2736="","",IFERROR(INDEX(Productos!$C$2:$C$501,MATCH(D2736,Productos!$A$2:$A$501,0)),"Código no existe"))</f>
        <v/>
      </c>
      <c r="G2736" s="17" t="n"/>
      <c r="H2736" s="17">
        <f>IF(OR(F2736="",G2736=""),"",F2736*G2736)</f>
        <v/>
      </c>
      <c r="I2736" s="15" t="n"/>
    </row>
    <row r="2737">
      <c r="A2737" s="15" t="n"/>
      <c r="D2737" s="16" t="n"/>
      <c r="E2737">
        <f>IF(D2737="","",IFERROR(INDEX(Productos!$C$2:$C$501,MATCH(D2737,Productos!$A$2:$A$501,0)),"Código no existe"))</f>
        <v/>
      </c>
      <c r="G2737" s="17" t="n"/>
      <c r="H2737" s="17">
        <f>IF(OR(F2737="",G2737=""),"",F2737*G2737)</f>
        <v/>
      </c>
      <c r="I2737" s="15" t="n"/>
    </row>
    <row r="2738">
      <c r="A2738" s="15" t="n"/>
      <c r="D2738" s="16" t="n"/>
      <c r="E2738">
        <f>IF(D2738="","",IFERROR(INDEX(Productos!$C$2:$C$501,MATCH(D2738,Productos!$A$2:$A$501,0)),"Código no existe"))</f>
        <v/>
      </c>
      <c r="G2738" s="17" t="n"/>
      <c r="H2738" s="17">
        <f>IF(OR(F2738="",G2738=""),"",F2738*G2738)</f>
        <v/>
      </c>
      <c r="I2738" s="15" t="n"/>
    </row>
    <row r="2739">
      <c r="A2739" s="15" t="n"/>
      <c r="D2739" s="16" t="n"/>
      <c r="E2739">
        <f>IF(D2739="","",IFERROR(INDEX(Productos!$C$2:$C$501,MATCH(D2739,Productos!$A$2:$A$501,0)),"Código no existe"))</f>
        <v/>
      </c>
      <c r="G2739" s="17" t="n"/>
      <c r="H2739" s="17">
        <f>IF(OR(F2739="",G2739=""),"",F2739*G2739)</f>
        <v/>
      </c>
      <c r="I2739" s="15" t="n"/>
    </row>
    <row r="2740">
      <c r="A2740" s="15" t="n"/>
      <c r="D2740" s="16" t="n"/>
      <c r="E2740">
        <f>IF(D2740="","",IFERROR(INDEX(Productos!$C$2:$C$501,MATCH(D2740,Productos!$A$2:$A$501,0)),"Código no existe"))</f>
        <v/>
      </c>
      <c r="G2740" s="17" t="n"/>
      <c r="H2740" s="17">
        <f>IF(OR(F2740="",G2740=""),"",F2740*G2740)</f>
        <v/>
      </c>
      <c r="I2740" s="15" t="n"/>
    </row>
    <row r="2741">
      <c r="A2741" s="15" t="n"/>
      <c r="D2741" s="16" t="n"/>
      <c r="E2741">
        <f>IF(D2741="","",IFERROR(INDEX(Productos!$C$2:$C$501,MATCH(D2741,Productos!$A$2:$A$501,0)),"Código no existe"))</f>
        <v/>
      </c>
      <c r="G2741" s="17" t="n"/>
      <c r="H2741" s="17">
        <f>IF(OR(F2741="",G2741=""),"",F2741*G2741)</f>
        <v/>
      </c>
      <c r="I2741" s="15" t="n"/>
    </row>
    <row r="2742">
      <c r="A2742" s="15" t="n"/>
      <c r="D2742" s="16" t="n"/>
      <c r="E2742">
        <f>IF(D2742="","",IFERROR(INDEX(Productos!$C$2:$C$501,MATCH(D2742,Productos!$A$2:$A$501,0)),"Código no existe"))</f>
        <v/>
      </c>
      <c r="G2742" s="17" t="n"/>
      <c r="H2742" s="17">
        <f>IF(OR(F2742="",G2742=""),"",F2742*G2742)</f>
        <v/>
      </c>
      <c r="I2742" s="15" t="n"/>
    </row>
    <row r="2743">
      <c r="A2743" s="15" t="n"/>
      <c r="D2743" s="16" t="n"/>
      <c r="E2743">
        <f>IF(D2743="","",IFERROR(INDEX(Productos!$C$2:$C$501,MATCH(D2743,Productos!$A$2:$A$501,0)),"Código no existe"))</f>
        <v/>
      </c>
      <c r="G2743" s="17" t="n"/>
      <c r="H2743" s="17">
        <f>IF(OR(F2743="",G2743=""),"",F2743*G2743)</f>
        <v/>
      </c>
      <c r="I2743" s="15" t="n"/>
    </row>
    <row r="2744">
      <c r="A2744" s="15" t="n"/>
      <c r="D2744" s="16" t="n"/>
      <c r="E2744">
        <f>IF(D2744="","",IFERROR(INDEX(Productos!$C$2:$C$501,MATCH(D2744,Productos!$A$2:$A$501,0)),"Código no existe"))</f>
        <v/>
      </c>
      <c r="G2744" s="17" t="n"/>
      <c r="H2744" s="17">
        <f>IF(OR(F2744="",G2744=""),"",F2744*G2744)</f>
        <v/>
      </c>
      <c r="I2744" s="15" t="n"/>
    </row>
    <row r="2745">
      <c r="A2745" s="15" t="n"/>
      <c r="D2745" s="16" t="n"/>
      <c r="E2745">
        <f>IF(D2745="","",IFERROR(INDEX(Productos!$C$2:$C$501,MATCH(D2745,Productos!$A$2:$A$501,0)),"Código no existe"))</f>
        <v/>
      </c>
      <c r="G2745" s="17" t="n"/>
      <c r="H2745" s="17">
        <f>IF(OR(F2745="",G2745=""),"",F2745*G2745)</f>
        <v/>
      </c>
      <c r="I2745" s="15" t="n"/>
    </row>
    <row r="2746">
      <c r="A2746" s="15" t="n"/>
      <c r="D2746" s="16" t="n"/>
      <c r="E2746">
        <f>IF(D2746="","",IFERROR(INDEX(Productos!$C$2:$C$501,MATCH(D2746,Productos!$A$2:$A$501,0)),"Código no existe"))</f>
        <v/>
      </c>
      <c r="G2746" s="17" t="n"/>
      <c r="H2746" s="17">
        <f>IF(OR(F2746="",G2746=""),"",F2746*G2746)</f>
        <v/>
      </c>
      <c r="I2746" s="15" t="n"/>
    </row>
    <row r="2747">
      <c r="A2747" s="15" t="n"/>
      <c r="D2747" s="16" t="n"/>
      <c r="E2747">
        <f>IF(D2747="","",IFERROR(INDEX(Productos!$C$2:$C$501,MATCH(D2747,Productos!$A$2:$A$501,0)),"Código no existe"))</f>
        <v/>
      </c>
      <c r="G2747" s="17" t="n"/>
      <c r="H2747" s="17">
        <f>IF(OR(F2747="",G2747=""),"",F2747*G2747)</f>
        <v/>
      </c>
      <c r="I2747" s="15" t="n"/>
    </row>
    <row r="2748">
      <c r="A2748" s="15" t="n"/>
      <c r="D2748" s="16" t="n"/>
      <c r="E2748">
        <f>IF(D2748="","",IFERROR(INDEX(Productos!$C$2:$C$501,MATCH(D2748,Productos!$A$2:$A$501,0)),"Código no existe"))</f>
        <v/>
      </c>
      <c r="G2748" s="17" t="n"/>
      <c r="H2748" s="17">
        <f>IF(OR(F2748="",G2748=""),"",F2748*G2748)</f>
        <v/>
      </c>
      <c r="I2748" s="15" t="n"/>
    </row>
    <row r="2749">
      <c r="A2749" s="15" t="n"/>
      <c r="D2749" s="16" t="n"/>
      <c r="E2749">
        <f>IF(D2749="","",IFERROR(INDEX(Productos!$C$2:$C$501,MATCH(D2749,Productos!$A$2:$A$501,0)),"Código no existe"))</f>
        <v/>
      </c>
      <c r="G2749" s="17" t="n"/>
      <c r="H2749" s="17">
        <f>IF(OR(F2749="",G2749=""),"",F2749*G2749)</f>
        <v/>
      </c>
      <c r="I2749" s="15" t="n"/>
    </row>
    <row r="2750">
      <c r="A2750" s="15" t="n"/>
      <c r="D2750" s="16" t="n"/>
      <c r="E2750">
        <f>IF(D2750="","",IFERROR(INDEX(Productos!$C$2:$C$501,MATCH(D2750,Productos!$A$2:$A$501,0)),"Código no existe"))</f>
        <v/>
      </c>
      <c r="G2750" s="17" t="n"/>
      <c r="H2750" s="17">
        <f>IF(OR(F2750="",G2750=""),"",F2750*G2750)</f>
        <v/>
      </c>
      <c r="I2750" s="15" t="n"/>
    </row>
    <row r="2751">
      <c r="A2751" s="15" t="n"/>
      <c r="D2751" s="16" t="n"/>
      <c r="E2751">
        <f>IF(D2751="","",IFERROR(INDEX(Productos!$C$2:$C$501,MATCH(D2751,Productos!$A$2:$A$501,0)),"Código no existe"))</f>
        <v/>
      </c>
      <c r="G2751" s="17" t="n"/>
      <c r="H2751" s="17">
        <f>IF(OR(F2751="",G2751=""),"",F2751*G2751)</f>
        <v/>
      </c>
      <c r="I2751" s="15" t="n"/>
    </row>
    <row r="2752">
      <c r="A2752" s="15" t="n"/>
      <c r="D2752" s="16" t="n"/>
      <c r="E2752">
        <f>IF(D2752="","",IFERROR(INDEX(Productos!$C$2:$C$501,MATCH(D2752,Productos!$A$2:$A$501,0)),"Código no existe"))</f>
        <v/>
      </c>
      <c r="G2752" s="17" t="n"/>
      <c r="H2752" s="17">
        <f>IF(OR(F2752="",G2752=""),"",F2752*G2752)</f>
        <v/>
      </c>
      <c r="I2752" s="15" t="n"/>
    </row>
    <row r="2753">
      <c r="A2753" s="15" t="n"/>
      <c r="D2753" s="16" t="n"/>
      <c r="E2753">
        <f>IF(D2753="","",IFERROR(INDEX(Productos!$C$2:$C$501,MATCH(D2753,Productos!$A$2:$A$501,0)),"Código no existe"))</f>
        <v/>
      </c>
      <c r="G2753" s="17" t="n"/>
      <c r="H2753" s="17">
        <f>IF(OR(F2753="",G2753=""),"",F2753*G2753)</f>
        <v/>
      </c>
      <c r="I2753" s="15" t="n"/>
    </row>
    <row r="2754">
      <c r="A2754" s="15" t="n"/>
      <c r="D2754" s="16" t="n"/>
      <c r="E2754">
        <f>IF(D2754="","",IFERROR(INDEX(Productos!$C$2:$C$501,MATCH(D2754,Productos!$A$2:$A$501,0)),"Código no existe"))</f>
        <v/>
      </c>
      <c r="G2754" s="17" t="n"/>
      <c r="H2754" s="17">
        <f>IF(OR(F2754="",G2754=""),"",F2754*G2754)</f>
        <v/>
      </c>
      <c r="I2754" s="15" t="n"/>
    </row>
    <row r="2755">
      <c r="A2755" s="15" t="n"/>
      <c r="D2755" s="16" t="n"/>
      <c r="E2755">
        <f>IF(D2755="","",IFERROR(INDEX(Productos!$C$2:$C$501,MATCH(D2755,Productos!$A$2:$A$501,0)),"Código no existe"))</f>
        <v/>
      </c>
      <c r="G2755" s="17" t="n"/>
      <c r="H2755" s="17">
        <f>IF(OR(F2755="",G2755=""),"",F2755*G2755)</f>
        <v/>
      </c>
      <c r="I2755" s="15" t="n"/>
    </row>
    <row r="2756">
      <c r="A2756" s="15" t="n"/>
      <c r="D2756" s="16" t="n"/>
      <c r="E2756">
        <f>IF(D2756="","",IFERROR(INDEX(Productos!$C$2:$C$501,MATCH(D2756,Productos!$A$2:$A$501,0)),"Código no existe"))</f>
        <v/>
      </c>
      <c r="G2756" s="17" t="n"/>
      <c r="H2756" s="17">
        <f>IF(OR(F2756="",G2756=""),"",F2756*G2756)</f>
        <v/>
      </c>
      <c r="I2756" s="15" t="n"/>
    </row>
    <row r="2757">
      <c r="A2757" s="15" t="n"/>
      <c r="D2757" s="16" t="n"/>
      <c r="E2757">
        <f>IF(D2757="","",IFERROR(INDEX(Productos!$C$2:$C$501,MATCH(D2757,Productos!$A$2:$A$501,0)),"Código no existe"))</f>
        <v/>
      </c>
      <c r="G2757" s="17" t="n"/>
      <c r="H2757" s="17">
        <f>IF(OR(F2757="",G2757=""),"",F2757*G2757)</f>
        <v/>
      </c>
      <c r="I2757" s="15" t="n"/>
    </row>
    <row r="2758">
      <c r="A2758" s="15" t="n"/>
      <c r="D2758" s="16" t="n"/>
      <c r="E2758">
        <f>IF(D2758="","",IFERROR(INDEX(Productos!$C$2:$C$501,MATCH(D2758,Productos!$A$2:$A$501,0)),"Código no existe"))</f>
        <v/>
      </c>
      <c r="G2758" s="17" t="n"/>
      <c r="H2758" s="17">
        <f>IF(OR(F2758="",G2758=""),"",F2758*G2758)</f>
        <v/>
      </c>
      <c r="I2758" s="15" t="n"/>
    </row>
    <row r="2759">
      <c r="A2759" s="15" t="n"/>
      <c r="D2759" s="16" t="n"/>
      <c r="E2759">
        <f>IF(D2759="","",IFERROR(INDEX(Productos!$C$2:$C$501,MATCH(D2759,Productos!$A$2:$A$501,0)),"Código no existe"))</f>
        <v/>
      </c>
      <c r="G2759" s="17" t="n"/>
      <c r="H2759" s="17">
        <f>IF(OR(F2759="",G2759=""),"",F2759*G2759)</f>
        <v/>
      </c>
      <c r="I2759" s="15" t="n"/>
    </row>
    <row r="2760">
      <c r="A2760" s="15" t="n"/>
      <c r="D2760" s="16" t="n"/>
      <c r="E2760">
        <f>IF(D2760="","",IFERROR(INDEX(Productos!$C$2:$C$501,MATCH(D2760,Productos!$A$2:$A$501,0)),"Código no existe"))</f>
        <v/>
      </c>
      <c r="G2760" s="17" t="n"/>
      <c r="H2760" s="17">
        <f>IF(OR(F2760="",G2760=""),"",F2760*G2760)</f>
        <v/>
      </c>
      <c r="I2760" s="15" t="n"/>
    </row>
    <row r="2761">
      <c r="A2761" s="15" t="n"/>
      <c r="D2761" s="16" t="n"/>
      <c r="E2761">
        <f>IF(D2761="","",IFERROR(INDEX(Productos!$C$2:$C$501,MATCH(D2761,Productos!$A$2:$A$501,0)),"Código no existe"))</f>
        <v/>
      </c>
      <c r="G2761" s="17" t="n"/>
      <c r="H2761" s="17">
        <f>IF(OR(F2761="",G2761=""),"",F2761*G2761)</f>
        <v/>
      </c>
      <c r="I2761" s="15" t="n"/>
    </row>
    <row r="2762">
      <c r="A2762" s="15" t="n"/>
      <c r="D2762" s="16" t="n"/>
      <c r="E2762">
        <f>IF(D2762="","",IFERROR(INDEX(Productos!$C$2:$C$501,MATCH(D2762,Productos!$A$2:$A$501,0)),"Código no existe"))</f>
        <v/>
      </c>
      <c r="G2762" s="17" t="n"/>
      <c r="H2762" s="17">
        <f>IF(OR(F2762="",G2762=""),"",F2762*G2762)</f>
        <v/>
      </c>
      <c r="I2762" s="15" t="n"/>
    </row>
    <row r="2763">
      <c r="A2763" s="15" t="n"/>
      <c r="D2763" s="16" t="n"/>
      <c r="E2763">
        <f>IF(D2763="","",IFERROR(INDEX(Productos!$C$2:$C$501,MATCH(D2763,Productos!$A$2:$A$501,0)),"Código no existe"))</f>
        <v/>
      </c>
      <c r="G2763" s="17" t="n"/>
      <c r="H2763" s="17">
        <f>IF(OR(F2763="",G2763=""),"",F2763*G2763)</f>
        <v/>
      </c>
      <c r="I2763" s="15" t="n"/>
    </row>
    <row r="2764">
      <c r="A2764" s="15" t="n"/>
      <c r="D2764" s="16" t="n"/>
      <c r="E2764">
        <f>IF(D2764="","",IFERROR(INDEX(Productos!$C$2:$C$501,MATCH(D2764,Productos!$A$2:$A$501,0)),"Código no existe"))</f>
        <v/>
      </c>
      <c r="G2764" s="17" t="n"/>
      <c r="H2764" s="17">
        <f>IF(OR(F2764="",G2764=""),"",F2764*G2764)</f>
        <v/>
      </c>
      <c r="I2764" s="15" t="n"/>
    </row>
    <row r="2765">
      <c r="A2765" s="15" t="n"/>
      <c r="D2765" s="16" t="n"/>
      <c r="E2765">
        <f>IF(D2765="","",IFERROR(INDEX(Productos!$C$2:$C$501,MATCH(D2765,Productos!$A$2:$A$501,0)),"Código no existe"))</f>
        <v/>
      </c>
      <c r="G2765" s="17" t="n"/>
      <c r="H2765" s="17">
        <f>IF(OR(F2765="",G2765=""),"",F2765*G2765)</f>
        <v/>
      </c>
      <c r="I2765" s="15" t="n"/>
    </row>
    <row r="2766">
      <c r="A2766" s="15" t="n"/>
      <c r="D2766" s="16" t="n"/>
      <c r="E2766">
        <f>IF(D2766="","",IFERROR(INDEX(Productos!$C$2:$C$501,MATCH(D2766,Productos!$A$2:$A$501,0)),"Código no existe"))</f>
        <v/>
      </c>
      <c r="G2766" s="17" t="n"/>
      <c r="H2766" s="17">
        <f>IF(OR(F2766="",G2766=""),"",F2766*G2766)</f>
        <v/>
      </c>
      <c r="I2766" s="15" t="n"/>
    </row>
    <row r="2767">
      <c r="A2767" s="15" t="n"/>
      <c r="D2767" s="16" t="n"/>
      <c r="E2767">
        <f>IF(D2767="","",IFERROR(INDEX(Productos!$C$2:$C$501,MATCH(D2767,Productos!$A$2:$A$501,0)),"Código no existe"))</f>
        <v/>
      </c>
      <c r="G2767" s="17" t="n"/>
      <c r="H2767" s="17">
        <f>IF(OR(F2767="",G2767=""),"",F2767*G2767)</f>
        <v/>
      </c>
      <c r="I2767" s="15" t="n"/>
    </row>
    <row r="2768">
      <c r="A2768" s="15" t="n"/>
      <c r="D2768" s="16" t="n"/>
      <c r="E2768">
        <f>IF(D2768="","",IFERROR(INDEX(Productos!$C$2:$C$501,MATCH(D2768,Productos!$A$2:$A$501,0)),"Código no existe"))</f>
        <v/>
      </c>
      <c r="G2768" s="17" t="n"/>
      <c r="H2768" s="17">
        <f>IF(OR(F2768="",G2768=""),"",F2768*G2768)</f>
        <v/>
      </c>
      <c r="I2768" s="15" t="n"/>
    </row>
    <row r="2769">
      <c r="A2769" s="15" t="n"/>
      <c r="D2769" s="16" t="n"/>
      <c r="E2769">
        <f>IF(D2769="","",IFERROR(INDEX(Productos!$C$2:$C$501,MATCH(D2769,Productos!$A$2:$A$501,0)),"Código no existe"))</f>
        <v/>
      </c>
      <c r="G2769" s="17" t="n"/>
      <c r="H2769" s="17">
        <f>IF(OR(F2769="",G2769=""),"",F2769*G2769)</f>
        <v/>
      </c>
      <c r="I2769" s="15" t="n"/>
    </row>
    <row r="2770">
      <c r="A2770" s="15" t="n"/>
      <c r="D2770" s="16" t="n"/>
      <c r="E2770">
        <f>IF(D2770="","",IFERROR(INDEX(Productos!$C$2:$C$501,MATCH(D2770,Productos!$A$2:$A$501,0)),"Código no existe"))</f>
        <v/>
      </c>
      <c r="G2770" s="17" t="n"/>
      <c r="H2770" s="17">
        <f>IF(OR(F2770="",G2770=""),"",F2770*G2770)</f>
        <v/>
      </c>
      <c r="I2770" s="15" t="n"/>
    </row>
    <row r="2771">
      <c r="A2771" s="15" t="n"/>
      <c r="D2771" s="16" t="n"/>
      <c r="E2771">
        <f>IF(D2771="","",IFERROR(INDEX(Productos!$C$2:$C$501,MATCH(D2771,Productos!$A$2:$A$501,0)),"Código no existe"))</f>
        <v/>
      </c>
      <c r="G2771" s="17" t="n"/>
      <c r="H2771" s="17">
        <f>IF(OR(F2771="",G2771=""),"",F2771*G2771)</f>
        <v/>
      </c>
      <c r="I2771" s="15" t="n"/>
    </row>
    <row r="2772">
      <c r="A2772" s="15" t="n"/>
      <c r="D2772" s="16" t="n"/>
      <c r="E2772">
        <f>IF(D2772="","",IFERROR(INDEX(Productos!$C$2:$C$501,MATCH(D2772,Productos!$A$2:$A$501,0)),"Código no existe"))</f>
        <v/>
      </c>
      <c r="G2772" s="17" t="n"/>
      <c r="H2772" s="17">
        <f>IF(OR(F2772="",G2772=""),"",F2772*G2772)</f>
        <v/>
      </c>
      <c r="I2772" s="15" t="n"/>
    </row>
    <row r="2773">
      <c r="A2773" s="15" t="n"/>
      <c r="D2773" s="16" t="n"/>
      <c r="E2773">
        <f>IF(D2773="","",IFERROR(INDEX(Productos!$C$2:$C$501,MATCH(D2773,Productos!$A$2:$A$501,0)),"Código no existe"))</f>
        <v/>
      </c>
      <c r="G2773" s="17" t="n"/>
      <c r="H2773" s="17">
        <f>IF(OR(F2773="",G2773=""),"",F2773*G2773)</f>
        <v/>
      </c>
      <c r="I2773" s="15" t="n"/>
    </row>
    <row r="2774">
      <c r="A2774" s="15" t="n"/>
      <c r="D2774" s="16" t="n"/>
      <c r="E2774">
        <f>IF(D2774="","",IFERROR(INDEX(Productos!$C$2:$C$501,MATCH(D2774,Productos!$A$2:$A$501,0)),"Código no existe"))</f>
        <v/>
      </c>
      <c r="G2774" s="17" t="n"/>
      <c r="H2774" s="17">
        <f>IF(OR(F2774="",G2774=""),"",F2774*G2774)</f>
        <v/>
      </c>
      <c r="I2774" s="15" t="n"/>
    </row>
    <row r="2775">
      <c r="A2775" s="15" t="n"/>
      <c r="D2775" s="16" t="n"/>
      <c r="E2775">
        <f>IF(D2775="","",IFERROR(INDEX(Productos!$C$2:$C$501,MATCH(D2775,Productos!$A$2:$A$501,0)),"Código no existe"))</f>
        <v/>
      </c>
      <c r="G2775" s="17" t="n"/>
      <c r="H2775" s="17">
        <f>IF(OR(F2775="",G2775=""),"",F2775*G2775)</f>
        <v/>
      </c>
      <c r="I2775" s="15" t="n"/>
    </row>
    <row r="2776">
      <c r="A2776" s="15" t="n"/>
      <c r="D2776" s="16" t="n"/>
      <c r="E2776">
        <f>IF(D2776="","",IFERROR(INDEX(Productos!$C$2:$C$501,MATCH(D2776,Productos!$A$2:$A$501,0)),"Código no existe"))</f>
        <v/>
      </c>
      <c r="G2776" s="17" t="n"/>
      <c r="H2776" s="17">
        <f>IF(OR(F2776="",G2776=""),"",F2776*G2776)</f>
        <v/>
      </c>
      <c r="I2776" s="15" t="n"/>
    </row>
    <row r="2777">
      <c r="A2777" s="15" t="n"/>
      <c r="D2777" s="16" t="n"/>
      <c r="E2777">
        <f>IF(D2777="","",IFERROR(INDEX(Productos!$C$2:$C$501,MATCH(D2777,Productos!$A$2:$A$501,0)),"Código no existe"))</f>
        <v/>
      </c>
      <c r="G2777" s="17" t="n"/>
      <c r="H2777" s="17">
        <f>IF(OR(F2777="",G2777=""),"",F2777*G2777)</f>
        <v/>
      </c>
      <c r="I2777" s="15" t="n"/>
    </row>
    <row r="2778">
      <c r="A2778" s="15" t="n"/>
      <c r="D2778" s="16" t="n"/>
      <c r="E2778">
        <f>IF(D2778="","",IFERROR(INDEX(Productos!$C$2:$C$501,MATCH(D2778,Productos!$A$2:$A$501,0)),"Código no existe"))</f>
        <v/>
      </c>
      <c r="G2778" s="17" t="n"/>
      <c r="H2778" s="17">
        <f>IF(OR(F2778="",G2778=""),"",F2778*G2778)</f>
        <v/>
      </c>
      <c r="I2778" s="15" t="n"/>
    </row>
    <row r="2779">
      <c r="A2779" s="15" t="n"/>
      <c r="D2779" s="16" t="n"/>
      <c r="E2779">
        <f>IF(D2779="","",IFERROR(INDEX(Productos!$C$2:$C$501,MATCH(D2779,Productos!$A$2:$A$501,0)),"Código no existe"))</f>
        <v/>
      </c>
      <c r="G2779" s="17" t="n"/>
      <c r="H2779" s="17">
        <f>IF(OR(F2779="",G2779=""),"",F2779*G2779)</f>
        <v/>
      </c>
      <c r="I2779" s="15" t="n"/>
    </row>
    <row r="2780">
      <c r="A2780" s="15" t="n"/>
      <c r="D2780" s="16" t="n"/>
      <c r="E2780">
        <f>IF(D2780="","",IFERROR(INDEX(Productos!$C$2:$C$501,MATCH(D2780,Productos!$A$2:$A$501,0)),"Código no existe"))</f>
        <v/>
      </c>
      <c r="G2780" s="17" t="n"/>
      <c r="H2780" s="17">
        <f>IF(OR(F2780="",G2780=""),"",F2780*G2780)</f>
        <v/>
      </c>
      <c r="I2780" s="15" t="n"/>
    </row>
    <row r="2781">
      <c r="A2781" s="15" t="n"/>
      <c r="D2781" s="16" t="n"/>
      <c r="E2781">
        <f>IF(D2781="","",IFERROR(INDEX(Productos!$C$2:$C$501,MATCH(D2781,Productos!$A$2:$A$501,0)),"Código no existe"))</f>
        <v/>
      </c>
      <c r="G2781" s="17" t="n"/>
      <c r="H2781" s="17">
        <f>IF(OR(F2781="",G2781=""),"",F2781*G2781)</f>
        <v/>
      </c>
      <c r="I2781" s="15" t="n"/>
    </row>
    <row r="2782">
      <c r="A2782" s="15" t="n"/>
      <c r="D2782" s="16" t="n"/>
      <c r="E2782">
        <f>IF(D2782="","",IFERROR(INDEX(Productos!$C$2:$C$501,MATCH(D2782,Productos!$A$2:$A$501,0)),"Código no existe"))</f>
        <v/>
      </c>
      <c r="G2782" s="17" t="n"/>
      <c r="H2782" s="17">
        <f>IF(OR(F2782="",G2782=""),"",F2782*G2782)</f>
        <v/>
      </c>
      <c r="I2782" s="15" t="n"/>
    </row>
    <row r="2783">
      <c r="A2783" s="15" t="n"/>
      <c r="D2783" s="16" t="n"/>
      <c r="E2783">
        <f>IF(D2783="","",IFERROR(INDEX(Productos!$C$2:$C$501,MATCH(D2783,Productos!$A$2:$A$501,0)),"Código no existe"))</f>
        <v/>
      </c>
      <c r="G2783" s="17" t="n"/>
      <c r="H2783" s="17">
        <f>IF(OR(F2783="",G2783=""),"",F2783*G2783)</f>
        <v/>
      </c>
      <c r="I2783" s="15" t="n"/>
    </row>
    <row r="2784">
      <c r="A2784" s="15" t="n"/>
      <c r="D2784" s="16" t="n"/>
      <c r="E2784">
        <f>IF(D2784="","",IFERROR(INDEX(Productos!$C$2:$C$501,MATCH(D2784,Productos!$A$2:$A$501,0)),"Código no existe"))</f>
        <v/>
      </c>
      <c r="G2784" s="17" t="n"/>
      <c r="H2784" s="17">
        <f>IF(OR(F2784="",G2784=""),"",F2784*G2784)</f>
        <v/>
      </c>
      <c r="I2784" s="15" t="n"/>
    </row>
    <row r="2785">
      <c r="A2785" s="15" t="n"/>
      <c r="D2785" s="16" t="n"/>
      <c r="E2785">
        <f>IF(D2785="","",IFERROR(INDEX(Productos!$C$2:$C$501,MATCH(D2785,Productos!$A$2:$A$501,0)),"Código no existe"))</f>
        <v/>
      </c>
      <c r="G2785" s="17" t="n"/>
      <c r="H2785" s="17">
        <f>IF(OR(F2785="",G2785=""),"",F2785*G2785)</f>
        <v/>
      </c>
      <c r="I2785" s="15" t="n"/>
    </row>
    <row r="2786">
      <c r="A2786" s="15" t="n"/>
      <c r="D2786" s="16" t="n"/>
      <c r="E2786">
        <f>IF(D2786="","",IFERROR(INDEX(Productos!$C$2:$C$501,MATCH(D2786,Productos!$A$2:$A$501,0)),"Código no existe"))</f>
        <v/>
      </c>
      <c r="G2786" s="17" t="n"/>
      <c r="H2786" s="17">
        <f>IF(OR(F2786="",G2786=""),"",F2786*G2786)</f>
        <v/>
      </c>
      <c r="I2786" s="15" t="n"/>
    </row>
    <row r="2787">
      <c r="A2787" s="15" t="n"/>
      <c r="D2787" s="16" t="n"/>
      <c r="E2787">
        <f>IF(D2787="","",IFERROR(INDEX(Productos!$C$2:$C$501,MATCH(D2787,Productos!$A$2:$A$501,0)),"Código no existe"))</f>
        <v/>
      </c>
      <c r="G2787" s="17" t="n"/>
      <c r="H2787" s="17">
        <f>IF(OR(F2787="",G2787=""),"",F2787*G2787)</f>
        <v/>
      </c>
      <c r="I2787" s="15" t="n"/>
    </row>
    <row r="2788">
      <c r="A2788" s="15" t="n"/>
      <c r="D2788" s="16" t="n"/>
      <c r="E2788">
        <f>IF(D2788="","",IFERROR(INDEX(Productos!$C$2:$C$501,MATCH(D2788,Productos!$A$2:$A$501,0)),"Código no existe"))</f>
        <v/>
      </c>
      <c r="G2788" s="17" t="n"/>
      <c r="H2788" s="17">
        <f>IF(OR(F2788="",G2788=""),"",F2788*G2788)</f>
        <v/>
      </c>
      <c r="I2788" s="15" t="n"/>
    </row>
    <row r="2789">
      <c r="A2789" s="15" t="n"/>
      <c r="D2789" s="16" t="n"/>
      <c r="E2789">
        <f>IF(D2789="","",IFERROR(INDEX(Productos!$C$2:$C$501,MATCH(D2789,Productos!$A$2:$A$501,0)),"Código no existe"))</f>
        <v/>
      </c>
      <c r="G2789" s="17" t="n"/>
      <c r="H2789" s="17">
        <f>IF(OR(F2789="",G2789=""),"",F2789*G2789)</f>
        <v/>
      </c>
      <c r="I2789" s="15" t="n"/>
    </row>
    <row r="2790">
      <c r="A2790" s="15" t="n"/>
      <c r="D2790" s="16" t="n"/>
      <c r="E2790">
        <f>IF(D2790="","",IFERROR(INDEX(Productos!$C$2:$C$501,MATCH(D2790,Productos!$A$2:$A$501,0)),"Código no existe"))</f>
        <v/>
      </c>
      <c r="G2790" s="17" t="n"/>
      <c r="H2790" s="17">
        <f>IF(OR(F2790="",G2790=""),"",F2790*G2790)</f>
        <v/>
      </c>
      <c r="I2790" s="15" t="n"/>
    </row>
    <row r="2791">
      <c r="A2791" s="15" t="n"/>
      <c r="D2791" s="16" t="n"/>
      <c r="E2791">
        <f>IF(D2791="","",IFERROR(INDEX(Productos!$C$2:$C$501,MATCH(D2791,Productos!$A$2:$A$501,0)),"Código no existe"))</f>
        <v/>
      </c>
      <c r="G2791" s="17" t="n"/>
      <c r="H2791" s="17">
        <f>IF(OR(F2791="",G2791=""),"",F2791*G2791)</f>
        <v/>
      </c>
      <c r="I2791" s="15" t="n"/>
    </row>
    <row r="2792">
      <c r="A2792" s="15" t="n"/>
      <c r="D2792" s="16" t="n"/>
      <c r="E2792">
        <f>IF(D2792="","",IFERROR(INDEX(Productos!$C$2:$C$501,MATCH(D2792,Productos!$A$2:$A$501,0)),"Código no existe"))</f>
        <v/>
      </c>
      <c r="G2792" s="17" t="n"/>
      <c r="H2792" s="17">
        <f>IF(OR(F2792="",G2792=""),"",F2792*G2792)</f>
        <v/>
      </c>
      <c r="I2792" s="15" t="n"/>
    </row>
    <row r="2793">
      <c r="A2793" s="15" t="n"/>
      <c r="D2793" s="16" t="n"/>
      <c r="E2793">
        <f>IF(D2793="","",IFERROR(INDEX(Productos!$C$2:$C$501,MATCH(D2793,Productos!$A$2:$A$501,0)),"Código no existe"))</f>
        <v/>
      </c>
      <c r="G2793" s="17" t="n"/>
      <c r="H2793" s="17">
        <f>IF(OR(F2793="",G2793=""),"",F2793*G2793)</f>
        <v/>
      </c>
      <c r="I2793" s="15" t="n"/>
    </row>
    <row r="2794">
      <c r="A2794" s="15" t="n"/>
      <c r="D2794" s="16" t="n"/>
      <c r="E2794">
        <f>IF(D2794="","",IFERROR(INDEX(Productos!$C$2:$C$501,MATCH(D2794,Productos!$A$2:$A$501,0)),"Código no existe"))</f>
        <v/>
      </c>
      <c r="G2794" s="17" t="n"/>
      <c r="H2794" s="17">
        <f>IF(OR(F2794="",G2794=""),"",F2794*G2794)</f>
        <v/>
      </c>
      <c r="I2794" s="15" t="n"/>
    </row>
    <row r="2795">
      <c r="A2795" s="15" t="n"/>
      <c r="D2795" s="16" t="n"/>
      <c r="E2795">
        <f>IF(D2795="","",IFERROR(INDEX(Productos!$C$2:$C$501,MATCH(D2795,Productos!$A$2:$A$501,0)),"Código no existe"))</f>
        <v/>
      </c>
      <c r="G2795" s="17" t="n"/>
      <c r="H2795" s="17">
        <f>IF(OR(F2795="",G2795=""),"",F2795*G2795)</f>
        <v/>
      </c>
      <c r="I2795" s="15" t="n"/>
    </row>
    <row r="2796">
      <c r="A2796" s="15" t="n"/>
      <c r="D2796" s="16" t="n"/>
      <c r="E2796">
        <f>IF(D2796="","",IFERROR(INDEX(Productos!$C$2:$C$501,MATCH(D2796,Productos!$A$2:$A$501,0)),"Código no existe"))</f>
        <v/>
      </c>
      <c r="G2796" s="17" t="n"/>
      <c r="H2796" s="17">
        <f>IF(OR(F2796="",G2796=""),"",F2796*G2796)</f>
        <v/>
      </c>
      <c r="I2796" s="15" t="n"/>
    </row>
    <row r="2797">
      <c r="A2797" s="15" t="n"/>
      <c r="D2797" s="16" t="n"/>
      <c r="E2797">
        <f>IF(D2797="","",IFERROR(INDEX(Productos!$C$2:$C$501,MATCH(D2797,Productos!$A$2:$A$501,0)),"Código no existe"))</f>
        <v/>
      </c>
      <c r="G2797" s="17" t="n"/>
      <c r="H2797" s="17">
        <f>IF(OR(F2797="",G2797=""),"",F2797*G2797)</f>
        <v/>
      </c>
      <c r="I2797" s="15" t="n"/>
    </row>
    <row r="2798">
      <c r="A2798" s="15" t="n"/>
      <c r="D2798" s="16" t="n"/>
      <c r="E2798">
        <f>IF(D2798="","",IFERROR(INDEX(Productos!$C$2:$C$501,MATCH(D2798,Productos!$A$2:$A$501,0)),"Código no existe"))</f>
        <v/>
      </c>
      <c r="G2798" s="17" t="n"/>
      <c r="H2798" s="17">
        <f>IF(OR(F2798="",G2798=""),"",F2798*G2798)</f>
        <v/>
      </c>
      <c r="I2798" s="15" t="n"/>
    </row>
    <row r="2799">
      <c r="A2799" s="15" t="n"/>
      <c r="D2799" s="16" t="n"/>
      <c r="E2799">
        <f>IF(D2799="","",IFERROR(INDEX(Productos!$C$2:$C$501,MATCH(D2799,Productos!$A$2:$A$501,0)),"Código no existe"))</f>
        <v/>
      </c>
      <c r="G2799" s="17" t="n"/>
      <c r="H2799" s="17">
        <f>IF(OR(F2799="",G2799=""),"",F2799*G2799)</f>
        <v/>
      </c>
      <c r="I2799" s="15" t="n"/>
    </row>
    <row r="2800">
      <c r="A2800" s="15" t="n"/>
      <c r="D2800" s="16" t="n"/>
      <c r="E2800">
        <f>IF(D2800="","",IFERROR(INDEX(Productos!$C$2:$C$501,MATCH(D2800,Productos!$A$2:$A$501,0)),"Código no existe"))</f>
        <v/>
      </c>
      <c r="G2800" s="17" t="n"/>
      <c r="H2800" s="17">
        <f>IF(OR(F2800="",G2800=""),"",F2800*G2800)</f>
        <v/>
      </c>
      <c r="I2800" s="15" t="n"/>
    </row>
    <row r="2801">
      <c r="A2801" s="15" t="n"/>
      <c r="D2801" s="16" t="n"/>
      <c r="E2801">
        <f>IF(D2801="","",IFERROR(INDEX(Productos!$C$2:$C$501,MATCH(D2801,Productos!$A$2:$A$501,0)),"Código no existe"))</f>
        <v/>
      </c>
      <c r="G2801" s="17" t="n"/>
      <c r="H2801" s="17">
        <f>IF(OR(F2801="",G2801=""),"",F2801*G2801)</f>
        <v/>
      </c>
      <c r="I2801" s="15" t="n"/>
    </row>
    <row r="2802">
      <c r="A2802" s="15" t="n"/>
      <c r="D2802" s="16" t="n"/>
      <c r="E2802">
        <f>IF(D2802="","",IFERROR(INDEX(Productos!$C$2:$C$501,MATCH(D2802,Productos!$A$2:$A$501,0)),"Código no existe"))</f>
        <v/>
      </c>
      <c r="G2802" s="17" t="n"/>
      <c r="H2802" s="17">
        <f>IF(OR(F2802="",G2802=""),"",F2802*G2802)</f>
        <v/>
      </c>
      <c r="I2802" s="15" t="n"/>
    </row>
    <row r="2803">
      <c r="A2803" s="15" t="n"/>
      <c r="D2803" s="16" t="n"/>
      <c r="E2803">
        <f>IF(D2803="","",IFERROR(INDEX(Productos!$C$2:$C$501,MATCH(D2803,Productos!$A$2:$A$501,0)),"Código no existe"))</f>
        <v/>
      </c>
      <c r="G2803" s="17" t="n"/>
      <c r="H2803" s="17">
        <f>IF(OR(F2803="",G2803=""),"",F2803*G2803)</f>
        <v/>
      </c>
      <c r="I2803" s="15" t="n"/>
    </row>
    <row r="2804">
      <c r="A2804" s="15" t="n"/>
      <c r="D2804" s="16" t="n"/>
      <c r="E2804">
        <f>IF(D2804="","",IFERROR(INDEX(Productos!$C$2:$C$501,MATCH(D2804,Productos!$A$2:$A$501,0)),"Código no existe"))</f>
        <v/>
      </c>
      <c r="G2804" s="17" t="n"/>
      <c r="H2804" s="17">
        <f>IF(OR(F2804="",G2804=""),"",F2804*G2804)</f>
        <v/>
      </c>
      <c r="I2804" s="15" t="n"/>
    </row>
    <row r="2805">
      <c r="A2805" s="15" t="n"/>
      <c r="D2805" s="16" t="n"/>
      <c r="E2805">
        <f>IF(D2805="","",IFERROR(INDEX(Productos!$C$2:$C$501,MATCH(D2805,Productos!$A$2:$A$501,0)),"Código no existe"))</f>
        <v/>
      </c>
      <c r="G2805" s="17" t="n"/>
      <c r="H2805" s="17">
        <f>IF(OR(F2805="",G2805=""),"",F2805*G2805)</f>
        <v/>
      </c>
      <c r="I2805" s="15" t="n"/>
    </row>
    <row r="2806">
      <c r="A2806" s="15" t="n"/>
      <c r="D2806" s="16" t="n"/>
      <c r="E2806">
        <f>IF(D2806="","",IFERROR(INDEX(Productos!$C$2:$C$501,MATCH(D2806,Productos!$A$2:$A$501,0)),"Código no existe"))</f>
        <v/>
      </c>
      <c r="G2806" s="17" t="n"/>
      <c r="H2806" s="17">
        <f>IF(OR(F2806="",G2806=""),"",F2806*G2806)</f>
        <v/>
      </c>
      <c r="I2806" s="15" t="n"/>
    </row>
    <row r="2807">
      <c r="A2807" s="15" t="n"/>
      <c r="D2807" s="16" t="n"/>
      <c r="E2807">
        <f>IF(D2807="","",IFERROR(INDEX(Productos!$C$2:$C$501,MATCH(D2807,Productos!$A$2:$A$501,0)),"Código no existe"))</f>
        <v/>
      </c>
      <c r="G2807" s="17" t="n"/>
      <c r="H2807" s="17">
        <f>IF(OR(F2807="",G2807=""),"",F2807*G2807)</f>
        <v/>
      </c>
      <c r="I2807" s="15" t="n"/>
    </row>
    <row r="2808">
      <c r="A2808" s="15" t="n"/>
      <c r="D2808" s="16" t="n"/>
      <c r="E2808">
        <f>IF(D2808="","",IFERROR(INDEX(Productos!$C$2:$C$501,MATCH(D2808,Productos!$A$2:$A$501,0)),"Código no existe"))</f>
        <v/>
      </c>
      <c r="G2808" s="17" t="n"/>
      <c r="H2808" s="17">
        <f>IF(OR(F2808="",G2808=""),"",F2808*G2808)</f>
        <v/>
      </c>
      <c r="I2808" s="15" t="n"/>
    </row>
    <row r="2809">
      <c r="A2809" s="15" t="n"/>
      <c r="D2809" s="16" t="n"/>
      <c r="E2809">
        <f>IF(D2809="","",IFERROR(INDEX(Productos!$C$2:$C$501,MATCH(D2809,Productos!$A$2:$A$501,0)),"Código no existe"))</f>
        <v/>
      </c>
      <c r="G2809" s="17" t="n"/>
      <c r="H2809" s="17">
        <f>IF(OR(F2809="",G2809=""),"",F2809*G2809)</f>
        <v/>
      </c>
      <c r="I2809" s="15" t="n"/>
    </row>
    <row r="2810">
      <c r="A2810" s="15" t="n"/>
      <c r="D2810" s="16" t="n"/>
      <c r="E2810">
        <f>IF(D2810="","",IFERROR(INDEX(Productos!$C$2:$C$501,MATCH(D2810,Productos!$A$2:$A$501,0)),"Código no existe"))</f>
        <v/>
      </c>
      <c r="G2810" s="17" t="n"/>
      <c r="H2810" s="17">
        <f>IF(OR(F2810="",G2810=""),"",F2810*G2810)</f>
        <v/>
      </c>
      <c r="I2810" s="15" t="n"/>
    </row>
    <row r="2811">
      <c r="A2811" s="15" t="n"/>
      <c r="D2811" s="16" t="n"/>
      <c r="E2811">
        <f>IF(D2811="","",IFERROR(INDEX(Productos!$C$2:$C$501,MATCH(D2811,Productos!$A$2:$A$501,0)),"Código no existe"))</f>
        <v/>
      </c>
      <c r="G2811" s="17" t="n"/>
      <c r="H2811" s="17">
        <f>IF(OR(F2811="",G2811=""),"",F2811*G2811)</f>
        <v/>
      </c>
      <c r="I2811" s="15" t="n"/>
    </row>
    <row r="2812">
      <c r="A2812" s="15" t="n"/>
      <c r="D2812" s="16" t="n"/>
      <c r="E2812">
        <f>IF(D2812="","",IFERROR(INDEX(Productos!$C$2:$C$501,MATCH(D2812,Productos!$A$2:$A$501,0)),"Código no existe"))</f>
        <v/>
      </c>
      <c r="G2812" s="17" t="n"/>
      <c r="H2812" s="17">
        <f>IF(OR(F2812="",G2812=""),"",F2812*G2812)</f>
        <v/>
      </c>
      <c r="I2812" s="15" t="n"/>
    </row>
    <row r="2813">
      <c r="A2813" s="15" t="n"/>
      <c r="D2813" s="16" t="n"/>
      <c r="E2813">
        <f>IF(D2813="","",IFERROR(INDEX(Productos!$C$2:$C$501,MATCH(D2813,Productos!$A$2:$A$501,0)),"Código no existe"))</f>
        <v/>
      </c>
      <c r="G2813" s="17" t="n"/>
      <c r="H2813" s="17">
        <f>IF(OR(F2813="",G2813=""),"",F2813*G2813)</f>
        <v/>
      </c>
      <c r="I2813" s="15" t="n"/>
    </row>
    <row r="2814">
      <c r="A2814" s="15" t="n"/>
      <c r="D2814" s="16" t="n"/>
      <c r="E2814">
        <f>IF(D2814="","",IFERROR(INDEX(Productos!$C$2:$C$501,MATCH(D2814,Productos!$A$2:$A$501,0)),"Código no existe"))</f>
        <v/>
      </c>
      <c r="G2814" s="17" t="n"/>
      <c r="H2814" s="17">
        <f>IF(OR(F2814="",G2814=""),"",F2814*G2814)</f>
        <v/>
      </c>
      <c r="I2814" s="15" t="n"/>
    </row>
    <row r="2815">
      <c r="A2815" s="15" t="n"/>
      <c r="D2815" s="16" t="n"/>
      <c r="E2815">
        <f>IF(D2815="","",IFERROR(INDEX(Productos!$C$2:$C$501,MATCH(D2815,Productos!$A$2:$A$501,0)),"Código no existe"))</f>
        <v/>
      </c>
      <c r="G2815" s="17" t="n"/>
      <c r="H2815" s="17">
        <f>IF(OR(F2815="",G2815=""),"",F2815*G2815)</f>
        <v/>
      </c>
      <c r="I2815" s="15" t="n"/>
    </row>
    <row r="2816">
      <c r="A2816" s="15" t="n"/>
      <c r="D2816" s="16" t="n"/>
      <c r="E2816">
        <f>IF(D2816="","",IFERROR(INDEX(Productos!$C$2:$C$501,MATCH(D2816,Productos!$A$2:$A$501,0)),"Código no existe"))</f>
        <v/>
      </c>
      <c r="G2816" s="17" t="n"/>
      <c r="H2816" s="17">
        <f>IF(OR(F2816="",G2816=""),"",F2816*G2816)</f>
        <v/>
      </c>
      <c r="I2816" s="15" t="n"/>
    </row>
    <row r="2817">
      <c r="A2817" s="15" t="n"/>
      <c r="D2817" s="16" t="n"/>
      <c r="E2817">
        <f>IF(D2817="","",IFERROR(INDEX(Productos!$C$2:$C$501,MATCH(D2817,Productos!$A$2:$A$501,0)),"Código no existe"))</f>
        <v/>
      </c>
      <c r="G2817" s="17" t="n"/>
      <c r="H2817" s="17">
        <f>IF(OR(F2817="",G2817=""),"",F2817*G2817)</f>
        <v/>
      </c>
      <c r="I2817" s="15" t="n"/>
    </row>
    <row r="2818">
      <c r="A2818" s="15" t="n"/>
      <c r="D2818" s="16" t="n"/>
      <c r="E2818">
        <f>IF(D2818="","",IFERROR(INDEX(Productos!$C$2:$C$501,MATCH(D2818,Productos!$A$2:$A$501,0)),"Código no existe"))</f>
        <v/>
      </c>
      <c r="G2818" s="17" t="n"/>
      <c r="H2818" s="17">
        <f>IF(OR(F2818="",G2818=""),"",F2818*G2818)</f>
        <v/>
      </c>
      <c r="I2818" s="15" t="n"/>
    </row>
    <row r="2819">
      <c r="A2819" s="15" t="n"/>
      <c r="D2819" s="16" t="n"/>
      <c r="E2819">
        <f>IF(D2819="","",IFERROR(INDEX(Productos!$C$2:$C$501,MATCH(D2819,Productos!$A$2:$A$501,0)),"Código no existe"))</f>
        <v/>
      </c>
      <c r="G2819" s="17" t="n"/>
      <c r="H2819" s="17">
        <f>IF(OR(F2819="",G2819=""),"",F2819*G2819)</f>
        <v/>
      </c>
      <c r="I2819" s="15" t="n"/>
    </row>
    <row r="2820">
      <c r="A2820" s="15" t="n"/>
      <c r="D2820" s="16" t="n"/>
      <c r="E2820">
        <f>IF(D2820="","",IFERROR(INDEX(Productos!$C$2:$C$501,MATCH(D2820,Productos!$A$2:$A$501,0)),"Código no existe"))</f>
        <v/>
      </c>
      <c r="G2820" s="17" t="n"/>
      <c r="H2820" s="17">
        <f>IF(OR(F2820="",G2820=""),"",F2820*G2820)</f>
        <v/>
      </c>
      <c r="I2820" s="15" t="n"/>
    </row>
    <row r="2821">
      <c r="A2821" s="15" t="n"/>
      <c r="D2821" s="16" t="n"/>
      <c r="E2821">
        <f>IF(D2821="","",IFERROR(INDEX(Productos!$C$2:$C$501,MATCH(D2821,Productos!$A$2:$A$501,0)),"Código no existe"))</f>
        <v/>
      </c>
      <c r="G2821" s="17" t="n"/>
      <c r="H2821" s="17">
        <f>IF(OR(F2821="",G2821=""),"",F2821*G2821)</f>
        <v/>
      </c>
      <c r="I2821" s="15" t="n"/>
    </row>
    <row r="2822">
      <c r="A2822" s="15" t="n"/>
      <c r="D2822" s="16" t="n"/>
      <c r="E2822">
        <f>IF(D2822="","",IFERROR(INDEX(Productos!$C$2:$C$501,MATCH(D2822,Productos!$A$2:$A$501,0)),"Código no existe"))</f>
        <v/>
      </c>
      <c r="G2822" s="17" t="n"/>
      <c r="H2822" s="17">
        <f>IF(OR(F2822="",G2822=""),"",F2822*G2822)</f>
        <v/>
      </c>
      <c r="I2822" s="15" t="n"/>
    </row>
    <row r="2823">
      <c r="A2823" s="15" t="n"/>
      <c r="D2823" s="16" t="n"/>
      <c r="E2823">
        <f>IF(D2823="","",IFERROR(INDEX(Productos!$C$2:$C$501,MATCH(D2823,Productos!$A$2:$A$501,0)),"Código no existe"))</f>
        <v/>
      </c>
      <c r="G2823" s="17" t="n"/>
      <c r="H2823" s="17">
        <f>IF(OR(F2823="",G2823=""),"",F2823*G2823)</f>
        <v/>
      </c>
      <c r="I2823" s="15" t="n"/>
    </row>
    <row r="2824">
      <c r="A2824" s="15" t="n"/>
      <c r="D2824" s="16" t="n"/>
      <c r="E2824">
        <f>IF(D2824="","",IFERROR(INDEX(Productos!$C$2:$C$501,MATCH(D2824,Productos!$A$2:$A$501,0)),"Código no existe"))</f>
        <v/>
      </c>
      <c r="G2824" s="17" t="n"/>
      <c r="H2824" s="17">
        <f>IF(OR(F2824="",G2824=""),"",F2824*G2824)</f>
        <v/>
      </c>
      <c r="I2824" s="15" t="n"/>
    </row>
    <row r="2825">
      <c r="A2825" s="15" t="n"/>
      <c r="D2825" s="16" t="n"/>
      <c r="E2825">
        <f>IF(D2825="","",IFERROR(INDEX(Productos!$C$2:$C$501,MATCH(D2825,Productos!$A$2:$A$501,0)),"Código no existe"))</f>
        <v/>
      </c>
      <c r="G2825" s="17" t="n"/>
      <c r="H2825" s="17">
        <f>IF(OR(F2825="",G2825=""),"",F2825*G2825)</f>
        <v/>
      </c>
      <c r="I2825" s="15" t="n"/>
    </row>
    <row r="2826">
      <c r="A2826" s="15" t="n"/>
      <c r="D2826" s="16" t="n"/>
      <c r="E2826">
        <f>IF(D2826="","",IFERROR(INDEX(Productos!$C$2:$C$501,MATCH(D2826,Productos!$A$2:$A$501,0)),"Código no existe"))</f>
        <v/>
      </c>
      <c r="G2826" s="17" t="n"/>
      <c r="H2826" s="17">
        <f>IF(OR(F2826="",G2826=""),"",F2826*G2826)</f>
        <v/>
      </c>
      <c r="I2826" s="15" t="n"/>
    </row>
    <row r="2827">
      <c r="A2827" s="15" t="n"/>
      <c r="D2827" s="16" t="n"/>
      <c r="E2827">
        <f>IF(D2827="","",IFERROR(INDEX(Productos!$C$2:$C$501,MATCH(D2827,Productos!$A$2:$A$501,0)),"Código no existe"))</f>
        <v/>
      </c>
      <c r="G2827" s="17" t="n"/>
      <c r="H2827" s="17">
        <f>IF(OR(F2827="",G2827=""),"",F2827*G2827)</f>
        <v/>
      </c>
      <c r="I2827" s="15" t="n"/>
    </row>
    <row r="2828">
      <c r="A2828" s="15" t="n"/>
      <c r="D2828" s="16" t="n"/>
      <c r="E2828">
        <f>IF(D2828="","",IFERROR(INDEX(Productos!$C$2:$C$501,MATCH(D2828,Productos!$A$2:$A$501,0)),"Código no existe"))</f>
        <v/>
      </c>
      <c r="G2828" s="17" t="n"/>
      <c r="H2828" s="17">
        <f>IF(OR(F2828="",G2828=""),"",F2828*G2828)</f>
        <v/>
      </c>
      <c r="I2828" s="15" t="n"/>
    </row>
    <row r="2829">
      <c r="A2829" s="15" t="n"/>
      <c r="D2829" s="16" t="n"/>
      <c r="E2829">
        <f>IF(D2829="","",IFERROR(INDEX(Productos!$C$2:$C$501,MATCH(D2829,Productos!$A$2:$A$501,0)),"Código no existe"))</f>
        <v/>
      </c>
      <c r="G2829" s="17" t="n"/>
      <c r="H2829" s="17">
        <f>IF(OR(F2829="",G2829=""),"",F2829*G2829)</f>
        <v/>
      </c>
      <c r="I2829" s="15" t="n"/>
    </row>
    <row r="2830">
      <c r="A2830" s="15" t="n"/>
      <c r="D2830" s="16" t="n"/>
      <c r="E2830">
        <f>IF(D2830="","",IFERROR(INDEX(Productos!$C$2:$C$501,MATCH(D2830,Productos!$A$2:$A$501,0)),"Código no existe"))</f>
        <v/>
      </c>
      <c r="G2830" s="17" t="n"/>
      <c r="H2830" s="17">
        <f>IF(OR(F2830="",G2830=""),"",F2830*G2830)</f>
        <v/>
      </c>
      <c r="I2830" s="15" t="n"/>
    </row>
    <row r="2831">
      <c r="A2831" s="15" t="n"/>
      <c r="D2831" s="16" t="n"/>
      <c r="E2831">
        <f>IF(D2831="","",IFERROR(INDEX(Productos!$C$2:$C$501,MATCH(D2831,Productos!$A$2:$A$501,0)),"Código no existe"))</f>
        <v/>
      </c>
      <c r="G2831" s="17" t="n"/>
      <c r="H2831" s="17">
        <f>IF(OR(F2831="",G2831=""),"",F2831*G2831)</f>
        <v/>
      </c>
      <c r="I2831" s="15" t="n"/>
    </row>
    <row r="2832">
      <c r="A2832" s="15" t="n"/>
      <c r="D2832" s="16" t="n"/>
      <c r="E2832">
        <f>IF(D2832="","",IFERROR(INDEX(Productos!$C$2:$C$501,MATCH(D2832,Productos!$A$2:$A$501,0)),"Código no existe"))</f>
        <v/>
      </c>
      <c r="G2832" s="17" t="n"/>
      <c r="H2832" s="17">
        <f>IF(OR(F2832="",G2832=""),"",F2832*G2832)</f>
        <v/>
      </c>
      <c r="I2832" s="15" t="n"/>
    </row>
    <row r="2833">
      <c r="A2833" s="15" t="n"/>
      <c r="D2833" s="16" t="n"/>
      <c r="E2833">
        <f>IF(D2833="","",IFERROR(INDEX(Productos!$C$2:$C$501,MATCH(D2833,Productos!$A$2:$A$501,0)),"Código no existe"))</f>
        <v/>
      </c>
      <c r="G2833" s="17" t="n"/>
      <c r="H2833" s="17">
        <f>IF(OR(F2833="",G2833=""),"",F2833*G2833)</f>
        <v/>
      </c>
      <c r="I2833" s="15" t="n"/>
    </row>
    <row r="2834">
      <c r="A2834" s="15" t="n"/>
      <c r="D2834" s="16" t="n"/>
      <c r="E2834">
        <f>IF(D2834="","",IFERROR(INDEX(Productos!$C$2:$C$501,MATCH(D2834,Productos!$A$2:$A$501,0)),"Código no existe"))</f>
        <v/>
      </c>
      <c r="G2834" s="17" t="n"/>
      <c r="H2834" s="17">
        <f>IF(OR(F2834="",G2834=""),"",F2834*G2834)</f>
        <v/>
      </c>
      <c r="I2834" s="15" t="n"/>
    </row>
    <row r="2835">
      <c r="A2835" s="15" t="n"/>
      <c r="D2835" s="16" t="n"/>
      <c r="E2835">
        <f>IF(D2835="","",IFERROR(INDEX(Productos!$C$2:$C$501,MATCH(D2835,Productos!$A$2:$A$501,0)),"Código no existe"))</f>
        <v/>
      </c>
      <c r="G2835" s="17" t="n"/>
      <c r="H2835" s="17">
        <f>IF(OR(F2835="",G2835=""),"",F2835*G2835)</f>
        <v/>
      </c>
      <c r="I2835" s="15" t="n"/>
    </row>
    <row r="2836">
      <c r="A2836" s="15" t="n"/>
      <c r="D2836" s="16" t="n"/>
      <c r="E2836">
        <f>IF(D2836="","",IFERROR(INDEX(Productos!$C$2:$C$501,MATCH(D2836,Productos!$A$2:$A$501,0)),"Código no existe"))</f>
        <v/>
      </c>
      <c r="G2836" s="17" t="n"/>
      <c r="H2836" s="17">
        <f>IF(OR(F2836="",G2836=""),"",F2836*G2836)</f>
        <v/>
      </c>
      <c r="I2836" s="15" t="n"/>
    </row>
    <row r="2837">
      <c r="A2837" s="15" t="n"/>
      <c r="D2837" s="16" t="n"/>
      <c r="E2837">
        <f>IF(D2837="","",IFERROR(INDEX(Productos!$C$2:$C$501,MATCH(D2837,Productos!$A$2:$A$501,0)),"Código no existe"))</f>
        <v/>
      </c>
      <c r="G2837" s="17" t="n"/>
      <c r="H2837" s="17">
        <f>IF(OR(F2837="",G2837=""),"",F2837*G2837)</f>
        <v/>
      </c>
      <c r="I2837" s="15" t="n"/>
    </row>
    <row r="2838">
      <c r="A2838" s="15" t="n"/>
      <c r="D2838" s="16" t="n"/>
      <c r="E2838">
        <f>IF(D2838="","",IFERROR(INDEX(Productos!$C$2:$C$501,MATCH(D2838,Productos!$A$2:$A$501,0)),"Código no existe"))</f>
        <v/>
      </c>
      <c r="G2838" s="17" t="n"/>
      <c r="H2838" s="17">
        <f>IF(OR(F2838="",G2838=""),"",F2838*G2838)</f>
        <v/>
      </c>
      <c r="I2838" s="15" t="n"/>
    </row>
    <row r="2839">
      <c r="A2839" s="15" t="n"/>
      <c r="D2839" s="16" t="n"/>
      <c r="E2839">
        <f>IF(D2839="","",IFERROR(INDEX(Productos!$C$2:$C$501,MATCH(D2839,Productos!$A$2:$A$501,0)),"Código no existe"))</f>
        <v/>
      </c>
      <c r="G2839" s="17" t="n"/>
      <c r="H2839" s="17">
        <f>IF(OR(F2839="",G2839=""),"",F2839*G2839)</f>
        <v/>
      </c>
      <c r="I2839" s="15" t="n"/>
    </row>
    <row r="2840">
      <c r="A2840" s="15" t="n"/>
      <c r="D2840" s="16" t="n"/>
      <c r="E2840">
        <f>IF(D2840="","",IFERROR(INDEX(Productos!$C$2:$C$501,MATCH(D2840,Productos!$A$2:$A$501,0)),"Código no existe"))</f>
        <v/>
      </c>
      <c r="G2840" s="17" t="n"/>
      <c r="H2840" s="17">
        <f>IF(OR(F2840="",G2840=""),"",F2840*G2840)</f>
        <v/>
      </c>
      <c r="I2840" s="15" t="n"/>
    </row>
    <row r="2841">
      <c r="A2841" s="15" t="n"/>
      <c r="D2841" s="16" t="n"/>
      <c r="E2841">
        <f>IF(D2841="","",IFERROR(INDEX(Productos!$C$2:$C$501,MATCH(D2841,Productos!$A$2:$A$501,0)),"Código no existe"))</f>
        <v/>
      </c>
      <c r="G2841" s="17" t="n"/>
      <c r="H2841" s="17">
        <f>IF(OR(F2841="",G2841=""),"",F2841*G2841)</f>
        <v/>
      </c>
      <c r="I2841" s="15" t="n"/>
    </row>
    <row r="2842">
      <c r="A2842" s="15" t="n"/>
      <c r="D2842" s="16" t="n"/>
      <c r="E2842">
        <f>IF(D2842="","",IFERROR(INDEX(Productos!$C$2:$C$501,MATCH(D2842,Productos!$A$2:$A$501,0)),"Código no existe"))</f>
        <v/>
      </c>
      <c r="G2842" s="17" t="n"/>
      <c r="H2842" s="17">
        <f>IF(OR(F2842="",G2842=""),"",F2842*G2842)</f>
        <v/>
      </c>
      <c r="I2842" s="15" t="n"/>
    </row>
    <row r="2843">
      <c r="A2843" s="15" t="n"/>
      <c r="D2843" s="16" t="n"/>
      <c r="E2843">
        <f>IF(D2843="","",IFERROR(INDEX(Productos!$C$2:$C$501,MATCH(D2843,Productos!$A$2:$A$501,0)),"Código no existe"))</f>
        <v/>
      </c>
      <c r="G2843" s="17" t="n"/>
      <c r="H2843" s="17">
        <f>IF(OR(F2843="",G2843=""),"",F2843*G2843)</f>
        <v/>
      </c>
      <c r="I2843" s="15" t="n"/>
    </row>
    <row r="2844">
      <c r="A2844" s="15" t="n"/>
      <c r="D2844" s="16" t="n"/>
      <c r="E2844">
        <f>IF(D2844="","",IFERROR(INDEX(Productos!$C$2:$C$501,MATCH(D2844,Productos!$A$2:$A$501,0)),"Código no existe"))</f>
        <v/>
      </c>
      <c r="G2844" s="17" t="n"/>
      <c r="H2844" s="17">
        <f>IF(OR(F2844="",G2844=""),"",F2844*G2844)</f>
        <v/>
      </c>
      <c r="I2844" s="15" t="n"/>
    </row>
    <row r="2845">
      <c r="A2845" s="15" t="n"/>
      <c r="D2845" s="16" t="n"/>
      <c r="E2845">
        <f>IF(D2845="","",IFERROR(INDEX(Productos!$C$2:$C$501,MATCH(D2845,Productos!$A$2:$A$501,0)),"Código no existe"))</f>
        <v/>
      </c>
      <c r="G2845" s="17" t="n"/>
      <c r="H2845" s="17">
        <f>IF(OR(F2845="",G2845=""),"",F2845*G2845)</f>
        <v/>
      </c>
      <c r="I2845" s="15" t="n"/>
    </row>
    <row r="2846">
      <c r="A2846" s="15" t="n"/>
      <c r="D2846" s="16" t="n"/>
      <c r="E2846">
        <f>IF(D2846="","",IFERROR(INDEX(Productos!$C$2:$C$501,MATCH(D2846,Productos!$A$2:$A$501,0)),"Código no existe"))</f>
        <v/>
      </c>
      <c r="G2846" s="17" t="n"/>
      <c r="H2846" s="17">
        <f>IF(OR(F2846="",G2846=""),"",F2846*G2846)</f>
        <v/>
      </c>
      <c r="I2846" s="15" t="n"/>
    </row>
    <row r="2847">
      <c r="A2847" s="15" t="n"/>
      <c r="D2847" s="16" t="n"/>
      <c r="E2847">
        <f>IF(D2847="","",IFERROR(INDEX(Productos!$C$2:$C$501,MATCH(D2847,Productos!$A$2:$A$501,0)),"Código no existe"))</f>
        <v/>
      </c>
      <c r="G2847" s="17" t="n"/>
      <c r="H2847" s="17">
        <f>IF(OR(F2847="",G2847=""),"",F2847*G2847)</f>
        <v/>
      </c>
      <c r="I2847" s="15" t="n"/>
    </row>
    <row r="2848">
      <c r="A2848" s="15" t="n"/>
      <c r="D2848" s="16" t="n"/>
      <c r="E2848">
        <f>IF(D2848="","",IFERROR(INDEX(Productos!$C$2:$C$501,MATCH(D2848,Productos!$A$2:$A$501,0)),"Código no existe"))</f>
        <v/>
      </c>
      <c r="G2848" s="17" t="n"/>
      <c r="H2848" s="17">
        <f>IF(OR(F2848="",G2848=""),"",F2848*G2848)</f>
        <v/>
      </c>
      <c r="I2848" s="15" t="n"/>
    </row>
    <row r="2849">
      <c r="A2849" s="15" t="n"/>
      <c r="D2849" s="16" t="n"/>
      <c r="E2849">
        <f>IF(D2849="","",IFERROR(INDEX(Productos!$C$2:$C$501,MATCH(D2849,Productos!$A$2:$A$501,0)),"Código no existe"))</f>
        <v/>
      </c>
      <c r="G2849" s="17" t="n"/>
      <c r="H2849" s="17">
        <f>IF(OR(F2849="",G2849=""),"",F2849*G2849)</f>
        <v/>
      </c>
      <c r="I2849" s="15" t="n"/>
    </row>
    <row r="2850">
      <c r="A2850" s="15" t="n"/>
      <c r="D2850" s="16" t="n"/>
      <c r="E2850">
        <f>IF(D2850="","",IFERROR(INDEX(Productos!$C$2:$C$501,MATCH(D2850,Productos!$A$2:$A$501,0)),"Código no existe"))</f>
        <v/>
      </c>
      <c r="G2850" s="17" t="n"/>
      <c r="H2850" s="17">
        <f>IF(OR(F2850="",G2850=""),"",F2850*G2850)</f>
        <v/>
      </c>
      <c r="I2850" s="15" t="n"/>
    </row>
    <row r="2851">
      <c r="A2851" s="15" t="n"/>
      <c r="D2851" s="16" t="n"/>
      <c r="E2851">
        <f>IF(D2851="","",IFERROR(INDEX(Productos!$C$2:$C$501,MATCH(D2851,Productos!$A$2:$A$501,0)),"Código no existe"))</f>
        <v/>
      </c>
      <c r="G2851" s="17" t="n"/>
      <c r="H2851" s="17">
        <f>IF(OR(F2851="",G2851=""),"",F2851*G2851)</f>
        <v/>
      </c>
      <c r="I2851" s="15" t="n"/>
    </row>
    <row r="2852">
      <c r="A2852" s="15" t="n"/>
      <c r="D2852" s="16" t="n"/>
      <c r="E2852">
        <f>IF(D2852="","",IFERROR(INDEX(Productos!$C$2:$C$501,MATCH(D2852,Productos!$A$2:$A$501,0)),"Código no existe"))</f>
        <v/>
      </c>
      <c r="G2852" s="17" t="n"/>
      <c r="H2852" s="17">
        <f>IF(OR(F2852="",G2852=""),"",F2852*G2852)</f>
        <v/>
      </c>
      <c r="I2852" s="15" t="n"/>
    </row>
    <row r="2853">
      <c r="A2853" s="15" t="n"/>
      <c r="D2853" s="16" t="n"/>
      <c r="E2853">
        <f>IF(D2853="","",IFERROR(INDEX(Productos!$C$2:$C$501,MATCH(D2853,Productos!$A$2:$A$501,0)),"Código no existe"))</f>
        <v/>
      </c>
      <c r="G2853" s="17" t="n"/>
      <c r="H2853" s="17">
        <f>IF(OR(F2853="",G2853=""),"",F2853*G2853)</f>
        <v/>
      </c>
      <c r="I2853" s="15" t="n"/>
    </row>
    <row r="2854">
      <c r="A2854" s="15" t="n"/>
      <c r="D2854" s="16" t="n"/>
      <c r="E2854">
        <f>IF(D2854="","",IFERROR(INDEX(Productos!$C$2:$C$501,MATCH(D2854,Productos!$A$2:$A$501,0)),"Código no existe"))</f>
        <v/>
      </c>
      <c r="G2854" s="17" t="n"/>
      <c r="H2854" s="17">
        <f>IF(OR(F2854="",G2854=""),"",F2854*G2854)</f>
        <v/>
      </c>
      <c r="I2854" s="15" t="n"/>
    </row>
    <row r="2855">
      <c r="A2855" s="15" t="n"/>
      <c r="D2855" s="16" t="n"/>
      <c r="E2855">
        <f>IF(D2855="","",IFERROR(INDEX(Productos!$C$2:$C$501,MATCH(D2855,Productos!$A$2:$A$501,0)),"Código no existe"))</f>
        <v/>
      </c>
      <c r="G2855" s="17" t="n"/>
      <c r="H2855" s="17">
        <f>IF(OR(F2855="",G2855=""),"",F2855*G2855)</f>
        <v/>
      </c>
      <c r="I2855" s="15" t="n"/>
    </row>
    <row r="2856">
      <c r="A2856" s="15" t="n"/>
      <c r="D2856" s="16" t="n"/>
      <c r="E2856">
        <f>IF(D2856="","",IFERROR(INDEX(Productos!$C$2:$C$501,MATCH(D2856,Productos!$A$2:$A$501,0)),"Código no existe"))</f>
        <v/>
      </c>
      <c r="G2856" s="17" t="n"/>
      <c r="H2856" s="17">
        <f>IF(OR(F2856="",G2856=""),"",F2856*G2856)</f>
        <v/>
      </c>
      <c r="I2856" s="15" t="n"/>
    </row>
    <row r="2857">
      <c r="A2857" s="15" t="n"/>
      <c r="D2857" s="16" t="n"/>
      <c r="E2857">
        <f>IF(D2857="","",IFERROR(INDEX(Productos!$C$2:$C$501,MATCH(D2857,Productos!$A$2:$A$501,0)),"Código no existe"))</f>
        <v/>
      </c>
      <c r="G2857" s="17" t="n"/>
      <c r="H2857" s="17">
        <f>IF(OR(F2857="",G2857=""),"",F2857*G2857)</f>
        <v/>
      </c>
      <c r="I2857" s="15" t="n"/>
    </row>
    <row r="2858">
      <c r="A2858" s="15" t="n"/>
      <c r="D2858" s="16" t="n"/>
      <c r="E2858">
        <f>IF(D2858="","",IFERROR(INDEX(Productos!$C$2:$C$501,MATCH(D2858,Productos!$A$2:$A$501,0)),"Código no existe"))</f>
        <v/>
      </c>
      <c r="G2858" s="17" t="n"/>
      <c r="H2858" s="17">
        <f>IF(OR(F2858="",G2858=""),"",F2858*G2858)</f>
        <v/>
      </c>
      <c r="I2858" s="15" t="n"/>
    </row>
    <row r="2859">
      <c r="A2859" s="15" t="n"/>
      <c r="D2859" s="16" t="n"/>
      <c r="E2859">
        <f>IF(D2859="","",IFERROR(INDEX(Productos!$C$2:$C$501,MATCH(D2859,Productos!$A$2:$A$501,0)),"Código no existe"))</f>
        <v/>
      </c>
      <c r="G2859" s="17" t="n"/>
      <c r="H2859" s="17">
        <f>IF(OR(F2859="",G2859=""),"",F2859*G2859)</f>
        <v/>
      </c>
      <c r="I2859" s="15" t="n"/>
    </row>
    <row r="2860">
      <c r="A2860" s="15" t="n"/>
      <c r="D2860" s="16" t="n"/>
      <c r="E2860">
        <f>IF(D2860="","",IFERROR(INDEX(Productos!$C$2:$C$501,MATCH(D2860,Productos!$A$2:$A$501,0)),"Código no existe"))</f>
        <v/>
      </c>
      <c r="G2860" s="17" t="n"/>
      <c r="H2860" s="17">
        <f>IF(OR(F2860="",G2860=""),"",F2860*G2860)</f>
        <v/>
      </c>
      <c r="I2860" s="15" t="n"/>
    </row>
    <row r="2861">
      <c r="A2861" s="15" t="n"/>
      <c r="D2861" s="16" t="n"/>
      <c r="E2861">
        <f>IF(D2861="","",IFERROR(INDEX(Productos!$C$2:$C$501,MATCH(D2861,Productos!$A$2:$A$501,0)),"Código no existe"))</f>
        <v/>
      </c>
      <c r="G2861" s="17" t="n"/>
      <c r="H2861" s="17">
        <f>IF(OR(F2861="",G2861=""),"",F2861*G2861)</f>
        <v/>
      </c>
      <c r="I2861" s="15" t="n"/>
    </row>
    <row r="2862">
      <c r="A2862" s="15" t="n"/>
      <c r="D2862" s="16" t="n"/>
      <c r="E2862">
        <f>IF(D2862="","",IFERROR(INDEX(Productos!$C$2:$C$501,MATCH(D2862,Productos!$A$2:$A$501,0)),"Código no existe"))</f>
        <v/>
      </c>
      <c r="G2862" s="17" t="n"/>
      <c r="H2862" s="17">
        <f>IF(OR(F2862="",G2862=""),"",F2862*G2862)</f>
        <v/>
      </c>
      <c r="I2862" s="15" t="n"/>
    </row>
    <row r="2863">
      <c r="A2863" s="15" t="n"/>
      <c r="D2863" s="16" t="n"/>
      <c r="E2863">
        <f>IF(D2863="","",IFERROR(INDEX(Productos!$C$2:$C$501,MATCH(D2863,Productos!$A$2:$A$501,0)),"Código no existe"))</f>
        <v/>
      </c>
      <c r="G2863" s="17" t="n"/>
      <c r="H2863" s="17">
        <f>IF(OR(F2863="",G2863=""),"",F2863*G2863)</f>
        <v/>
      </c>
      <c r="I2863" s="15" t="n"/>
    </row>
    <row r="2864">
      <c r="A2864" s="15" t="n"/>
      <c r="D2864" s="16" t="n"/>
      <c r="E2864">
        <f>IF(D2864="","",IFERROR(INDEX(Productos!$C$2:$C$501,MATCH(D2864,Productos!$A$2:$A$501,0)),"Código no existe"))</f>
        <v/>
      </c>
      <c r="G2864" s="17" t="n"/>
      <c r="H2864" s="17">
        <f>IF(OR(F2864="",G2864=""),"",F2864*G2864)</f>
        <v/>
      </c>
      <c r="I2864" s="15" t="n"/>
    </row>
    <row r="2865">
      <c r="A2865" s="15" t="n"/>
      <c r="D2865" s="16" t="n"/>
      <c r="E2865">
        <f>IF(D2865="","",IFERROR(INDEX(Productos!$C$2:$C$501,MATCH(D2865,Productos!$A$2:$A$501,0)),"Código no existe"))</f>
        <v/>
      </c>
      <c r="G2865" s="17" t="n"/>
      <c r="H2865" s="17">
        <f>IF(OR(F2865="",G2865=""),"",F2865*G2865)</f>
        <v/>
      </c>
      <c r="I2865" s="15" t="n"/>
    </row>
    <row r="2866">
      <c r="A2866" s="15" t="n"/>
      <c r="D2866" s="16" t="n"/>
      <c r="E2866">
        <f>IF(D2866="","",IFERROR(INDEX(Productos!$C$2:$C$501,MATCH(D2866,Productos!$A$2:$A$501,0)),"Código no existe"))</f>
        <v/>
      </c>
      <c r="G2866" s="17" t="n"/>
      <c r="H2866" s="17">
        <f>IF(OR(F2866="",G2866=""),"",F2866*G2866)</f>
        <v/>
      </c>
      <c r="I2866" s="15" t="n"/>
    </row>
    <row r="2867">
      <c r="A2867" s="15" t="n"/>
      <c r="D2867" s="16" t="n"/>
      <c r="E2867">
        <f>IF(D2867="","",IFERROR(INDEX(Productos!$C$2:$C$501,MATCH(D2867,Productos!$A$2:$A$501,0)),"Código no existe"))</f>
        <v/>
      </c>
      <c r="G2867" s="17" t="n"/>
      <c r="H2867" s="17">
        <f>IF(OR(F2867="",G2867=""),"",F2867*G2867)</f>
        <v/>
      </c>
      <c r="I2867" s="15" t="n"/>
    </row>
    <row r="2868">
      <c r="A2868" s="15" t="n"/>
      <c r="D2868" s="16" t="n"/>
      <c r="E2868">
        <f>IF(D2868="","",IFERROR(INDEX(Productos!$C$2:$C$501,MATCH(D2868,Productos!$A$2:$A$501,0)),"Código no existe"))</f>
        <v/>
      </c>
      <c r="G2868" s="17" t="n"/>
      <c r="H2868" s="17">
        <f>IF(OR(F2868="",G2868=""),"",F2868*G2868)</f>
        <v/>
      </c>
      <c r="I2868" s="15" t="n"/>
    </row>
    <row r="2869">
      <c r="A2869" s="15" t="n"/>
      <c r="D2869" s="16" t="n"/>
      <c r="E2869">
        <f>IF(D2869="","",IFERROR(INDEX(Productos!$C$2:$C$501,MATCH(D2869,Productos!$A$2:$A$501,0)),"Código no existe"))</f>
        <v/>
      </c>
      <c r="G2869" s="17" t="n"/>
      <c r="H2869" s="17">
        <f>IF(OR(F2869="",G2869=""),"",F2869*G2869)</f>
        <v/>
      </c>
      <c r="I2869" s="15" t="n"/>
    </row>
    <row r="2870">
      <c r="A2870" s="15" t="n"/>
      <c r="D2870" s="16" t="n"/>
      <c r="E2870">
        <f>IF(D2870="","",IFERROR(INDEX(Productos!$C$2:$C$501,MATCH(D2870,Productos!$A$2:$A$501,0)),"Código no existe"))</f>
        <v/>
      </c>
      <c r="G2870" s="17" t="n"/>
      <c r="H2870" s="17">
        <f>IF(OR(F2870="",G2870=""),"",F2870*G2870)</f>
        <v/>
      </c>
      <c r="I2870" s="15" t="n"/>
    </row>
    <row r="2871">
      <c r="A2871" s="15" t="n"/>
      <c r="D2871" s="16" t="n"/>
      <c r="E2871">
        <f>IF(D2871="","",IFERROR(INDEX(Productos!$C$2:$C$501,MATCH(D2871,Productos!$A$2:$A$501,0)),"Código no existe"))</f>
        <v/>
      </c>
      <c r="G2871" s="17" t="n"/>
      <c r="H2871" s="17">
        <f>IF(OR(F2871="",G2871=""),"",F2871*G2871)</f>
        <v/>
      </c>
      <c r="I2871" s="15" t="n"/>
    </row>
    <row r="2872">
      <c r="A2872" s="15" t="n"/>
      <c r="D2872" s="16" t="n"/>
      <c r="E2872">
        <f>IF(D2872="","",IFERROR(INDEX(Productos!$C$2:$C$501,MATCH(D2872,Productos!$A$2:$A$501,0)),"Código no existe"))</f>
        <v/>
      </c>
      <c r="G2872" s="17" t="n"/>
      <c r="H2872" s="17">
        <f>IF(OR(F2872="",G2872=""),"",F2872*G2872)</f>
        <v/>
      </c>
      <c r="I2872" s="15" t="n"/>
    </row>
    <row r="2873">
      <c r="A2873" s="15" t="n"/>
      <c r="D2873" s="16" t="n"/>
      <c r="E2873">
        <f>IF(D2873="","",IFERROR(INDEX(Productos!$C$2:$C$501,MATCH(D2873,Productos!$A$2:$A$501,0)),"Código no existe"))</f>
        <v/>
      </c>
      <c r="G2873" s="17" t="n"/>
      <c r="H2873" s="17">
        <f>IF(OR(F2873="",G2873=""),"",F2873*G2873)</f>
        <v/>
      </c>
      <c r="I2873" s="15" t="n"/>
    </row>
    <row r="2874">
      <c r="A2874" s="15" t="n"/>
      <c r="D2874" s="16" t="n"/>
      <c r="E2874">
        <f>IF(D2874="","",IFERROR(INDEX(Productos!$C$2:$C$501,MATCH(D2874,Productos!$A$2:$A$501,0)),"Código no existe"))</f>
        <v/>
      </c>
      <c r="G2874" s="17" t="n"/>
      <c r="H2874" s="17">
        <f>IF(OR(F2874="",G2874=""),"",F2874*G2874)</f>
        <v/>
      </c>
      <c r="I2874" s="15" t="n"/>
    </row>
    <row r="2875">
      <c r="A2875" s="15" t="n"/>
      <c r="D2875" s="16" t="n"/>
      <c r="E2875">
        <f>IF(D2875="","",IFERROR(INDEX(Productos!$C$2:$C$501,MATCH(D2875,Productos!$A$2:$A$501,0)),"Código no existe"))</f>
        <v/>
      </c>
      <c r="G2875" s="17" t="n"/>
      <c r="H2875" s="17">
        <f>IF(OR(F2875="",G2875=""),"",F2875*G2875)</f>
        <v/>
      </c>
      <c r="I2875" s="15" t="n"/>
    </row>
    <row r="2876">
      <c r="A2876" s="15" t="n"/>
      <c r="D2876" s="16" t="n"/>
      <c r="E2876">
        <f>IF(D2876="","",IFERROR(INDEX(Productos!$C$2:$C$501,MATCH(D2876,Productos!$A$2:$A$501,0)),"Código no existe"))</f>
        <v/>
      </c>
      <c r="G2876" s="17" t="n"/>
      <c r="H2876" s="17">
        <f>IF(OR(F2876="",G2876=""),"",F2876*G2876)</f>
        <v/>
      </c>
      <c r="I2876" s="15" t="n"/>
    </row>
    <row r="2877">
      <c r="A2877" s="15" t="n"/>
      <c r="D2877" s="16" t="n"/>
      <c r="E2877">
        <f>IF(D2877="","",IFERROR(INDEX(Productos!$C$2:$C$501,MATCH(D2877,Productos!$A$2:$A$501,0)),"Código no existe"))</f>
        <v/>
      </c>
      <c r="G2877" s="17" t="n"/>
      <c r="H2877" s="17">
        <f>IF(OR(F2877="",G2877=""),"",F2877*G2877)</f>
        <v/>
      </c>
      <c r="I2877" s="15" t="n"/>
    </row>
    <row r="2878">
      <c r="A2878" s="15" t="n"/>
      <c r="D2878" s="16" t="n"/>
      <c r="E2878">
        <f>IF(D2878="","",IFERROR(INDEX(Productos!$C$2:$C$501,MATCH(D2878,Productos!$A$2:$A$501,0)),"Código no existe"))</f>
        <v/>
      </c>
      <c r="G2878" s="17" t="n"/>
      <c r="H2878" s="17">
        <f>IF(OR(F2878="",G2878=""),"",F2878*G2878)</f>
        <v/>
      </c>
      <c r="I2878" s="15" t="n"/>
    </row>
    <row r="2879">
      <c r="A2879" s="15" t="n"/>
      <c r="D2879" s="16" t="n"/>
      <c r="E2879">
        <f>IF(D2879="","",IFERROR(INDEX(Productos!$C$2:$C$501,MATCH(D2879,Productos!$A$2:$A$501,0)),"Código no existe"))</f>
        <v/>
      </c>
      <c r="G2879" s="17" t="n"/>
      <c r="H2879" s="17">
        <f>IF(OR(F2879="",G2879=""),"",F2879*G2879)</f>
        <v/>
      </c>
      <c r="I2879" s="15" t="n"/>
    </row>
    <row r="2880">
      <c r="A2880" s="15" t="n"/>
      <c r="D2880" s="16" t="n"/>
      <c r="E2880">
        <f>IF(D2880="","",IFERROR(INDEX(Productos!$C$2:$C$501,MATCH(D2880,Productos!$A$2:$A$501,0)),"Código no existe"))</f>
        <v/>
      </c>
      <c r="G2880" s="17" t="n"/>
      <c r="H2880" s="17">
        <f>IF(OR(F2880="",G2880=""),"",F2880*G2880)</f>
        <v/>
      </c>
      <c r="I2880" s="15" t="n"/>
    </row>
    <row r="2881">
      <c r="A2881" s="15" t="n"/>
      <c r="D2881" s="16" t="n"/>
      <c r="E2881">
        <f>IF(D2881="","",IFERROR(INDEX(Productos!$C$2:$C$501,MATCH(D2881,Productos!$A$2:$A$501,0)),"Código no existe"))</f>
        <v/>
      </c>
      <c r="G2881" s="17" t="n"/>
      <c r="H2881" s="17">
        <f>IF(OR(F2881="",G2881=""),"",F2881*G2881)</f>
        <v/>
      </c>
      <c r="I2881" s="15" t="n"/>
    </row>
    <row r="2882">
      <c r="A2882" s="15" t="n"/>
      <c r="D2882" s="16" t="n"/>
      <c r="E2882">
        <f>IF(D2882="","",IFERROR(INDEX(Productos!$C$2:$C$501,MATCH(D2882,Productos!$A$2:$A$501,0)),"Código no existe"))</f>
        <v/>
      </c>
      <c r="G2882" s="17" t="n"/>
      <c r="H2882" s="17">
        <f>IF(OR(F2882="",G2882=""),"",F2882*G2882)</f>
        <v/>
      </c>
      <c r="I2882" s="15" t="n"/>
    </row>
    <row r="2883">
      <c r="A2883" s="15" t="n"/>
      <c r="D2883" s="16" t="n"/>
      <c r="E2883">
        <f>IF(D2883="","",IFERROR(INDEX(Productos!$C$2:$C$501,MATCH(D2883,Productos!$A$2:$A$501,0)),"Código no existe"))</f>
        <v/>
      </c>
      <c r="G2883" s="17" t="n"/>
      <c r="H2883" s="17">
        <f>IF(OR(F2883="",G2883=""),"",F2883*G2883)</f>
        <v/>
      </c>
      <c r="I2883" s="15" t="n"/>
    </row>
    <row r="2884">
      <c r="A2884" s="15" t="n"/>
      <c r="D2884" s="16" t="n"/>
      <c r="E2884">
        <f>IF(D2884="","",IFERROR(INDEX(Productos!$C$2:$C$501,MATCH(D2884,Productos!$A$2:$A$501,0)),"Código no existe"))</f>
        <v/>
      </c>
      <c r="G2884" s="17" t="n"/>
      <c r="H2884" s="17">
        <f>IF(OR(F2884="",G2884=""),"",F2884*G2884)</f>
        <v/>
      </c>
      <c r="I2884" s="15" t="n"/>
    </row>
    <row r="2885">
      <c r="A2885" s="15" t="n"/>
      <c r="D2885" s="16" t="n"/>
      <c r="E2885">
        <f>IF(D2885="","",IFERROR(INDEX(Productos!$C$2:$C$501,MATCH(D2885,Productos!$A$2:$A$501,0)),"Código no existe"))</f>
        <v/>
      </c>
      <c r="G2885" s="17" t="n"/>
      <c r="H2885" s="17">
        <f>IF(OR(F2885="",G2885=""),"",F2885*G2885)</f>
        <v/>
      </c>
      <c r="I2885" s="15" t="n"/>
    </row>
    <row r="2886">
      <c r="A2886" s="15" t="n"/>
      <c r="D2886" s="16" t="n"/>
      <c r="E2886">
        <f>IF(D2886="","",IFERROR(INDEX(Productos!$C$2:$C$501,MATCH(D2886,Productos!$A$2:$A$501,0)),"Código no existe"))</f>
        <v/>
      </c>
      <c r="G2886" s="17" t="n"/>
      <c r="H2886" s="17">
        <f>IF(OR(F2886="",G2886=""),"",F2886*G2886)</f>
        <v/>
      </c>
      <c r="I2886" s="15" t="n"/>
    </row>
    <row r="2887">
      <c r="A2887" s="15" t="n"/>
      <c r="D2887" s="16" t="n"/>
      <c r="E2887">
        <f>IF(D2887="","",IFERROR(INDEX(Productos!$C$2:$C$501,MATCH(D2887,Productos!$A$2:$A$501,0)),"Código no existe"))</f>
        <v/>
      </c>
      <c r="G2887" s="17" t="n"/>
      <c r="H2887" s="17">
        <f>IF(OR(F2887="",G2887=""),"",F2887*G2887)</f>
        <v/>
      </c>
      <c r="I2887" s="15" t="n"/>
    </row>
    <row r="2888">
      <c r="A2888" s="15" t="n"/>
      <c r="D2888" s="16" t="n"/>
      <c r="E2888">
        <f>IF(D2888="","",IFERROR(INDEX(Productos!$C$2:$C$501,MATCH(D2888,Productos!$A$2:$A$501,0)),"Código no existe"))</f>
        <v/>
      </c>
      <c r="G2888" s="17" t="n"/>
      <c r="H2888" s="17">
        <f>IF(OR(F2888="",G2888=""),"",F2888*G2888)</f>
        <v/>
      </c>
      <c r="I2888" s="15" t="n"/>
    </row>
    <row r="2889">
      <c r="A2889" s="15" t="n"/>
      <c r="D2889" s="16" t="n"/>
      <c r="E2889">
        <f>IF(D2889="","",IFERROR(INDEX(Productos!$C$2:$C$501,MATCH(D2889,Productos!$A$2:$A$501,0)),"Código no existe"))</f>
        <v/>
      </c>
      <c r="G2889" s="17" t="n"/>
      <c r="H2889" s="17">
        <f>IF(OR(F2889="",G2889=""),"",F2889*G2889)</f>
        <v/>
      </c>
      <c r="I2889" s="15" t="n"/>
    </row>
    <row r="2890">
      <c r="A2890" s="15" t="n"/>
      <c r="D2890" s="16" t="n"/>
      <c r="E2890">
        <f>IF(D2890="","",IFERROR(INDEX(Productos!$C$2:$C$501,MATCH(D2890,Productos!$A$2:$A$501,0)),"Código no existe"))</f>
        <v/>
      </c>
      <c r="G2890" s="17" t="n"/>
      <c r="H2890" s="17">
        <f>IF(OR(F2890="",G2890=""),"",F2890*G2890)</f>
        <v/>
      </c>
      <c r="I2890" s="15" t="n"/>
    </row>
    <row r="2891">
      <c r="A2891" s="15" t="n"/>
      <c r="D2891" s="16" t="n"/>
      <c r="E2891">
        <f>IF(D2891="","",IFERROR(INDEX(Productos!$C$2:$C$501,MATCH(D2891,Productos!$A$2:$A$501,0)),"Código no existe"))</f>
        <v/>
      </c>
      <c r="G2891" s="17" t="n"/>
      <c r="H2891" s="17">
        <f>IF(OR(F2891="",G2891=""),"",F2891*G2891)</f>
        <v/>
      </c>
      <c r="I2891" s="15" t="n"/>
    </row>
    <row r="2892">
      <c r="A2892" s="15" t="n"/>
      <c r="D2892" s="16" t="n"/>
      <c r="E2892">
        <f>IF(D2892="","",IFERROR(INDEX(Productos!$C$2:$C$501,MATCH(D2892,Productos!$A$2:$A$501,0)),"Código no existe"))</f>
        <v/>
      </c>
      <c r="G2892" s="17" t="n"/>
      <c r="H2892" s="17">
        <f>IF(OR(F2892="",G2892=""),"",F2892*G2892)</f>
        <v/>
      </c>
      <c r="I2892" s="15" t="n"/>
    </row>
    <row r="2893">
      <c r="A2893" s="15" t="n"/>
      <c r="D2893" s="16" t="n"/>
      <c r="E2893">
        <f>IF(D2893="","",IFERROR(INDEX(Productos!$C$2:$C$501,MATCH(D2893,Productos!$A$2:$A$501,0)),"Código no existe"))</f>
        <v/>
      </c>
      <c r="G2893" s="17" t="n"/>
      <c r="H2893" s="17">
        <f>IF(OR(F2893="",G2893=""),"",F2893*G2893)</f>
        <v/>
      </c>
      <c r="I2893" s="15" t="n"/>
    </row>
    <row r="2894">
      <c r="A2894" s="15" t="n"/>
      <c r="D2894" s="16" t="n"/>
      <c r="E2894">
        <f>IF(D2894="","",IFERROR(INDEX(Productos!$C$2:$C$501,MATCH(D2894,Productos!$A$2:$A$501,0)),"Código no existe"))</f>
        <v/>
      </c>
      <c r="G2894" s="17" t="n"/>
      <c r="H2894" s="17">
        <f>IF(OR(F2894="",G2894=""),"",F2894*G2894)</f>
        <v/>
      </c>
      <c r="I2894" s="15" t="n"/>
    </row>
    <row r="2895">
      <c r="A2895" s="15" t="n"/>
      <c r="D2895" s="16" t="n"/>
      <c r="E2895">
        <f>IF(D2895="","",IFERROR(INDEX(Productos!$C$2:$C$501,MATCH(D2895,Productos!$A$2:$A$501,0)),"Código no existe"))</f>
        <v/>
      </c>
      <c r="G2895" s="17" t="n"/>
      <c r="H2895" s="17">
        <f>IF(OR(F2895="",G2895=""),"",F2895*G2895)</f>
        <v/>
      </c>
      <c r="I2895" s="15" t="n"/>
    </row>
    <row r="2896">
      <c r="A2896" s="15" t="n"/>
      <c r="D2896" s="16" t="n"/>
      <c r="E2896">
        <f>IF(D2896="","",IFERROR(INDEX(Productos!$C$2:$C$501,MATCH(D2896,Productos!$A$2:$A$501,0)),"Código no existe"))</f>
        <v/>
      </c>
      <c r="G2896" s="17" t="n"/>
      <c r="H2896" s="17">
        <f>IF(OR(F2896="",G2896=""),"",F2896*G2896)</f>
        <v/>
      </c>
      <c r="I2896" s="15" t="n"/>
    </row>
    <row r="2897">
      <c r="A2897" s="15" t="n"/>
      <c r="D2897" s="16" t="n"/>
      <c r="E2897">
        <f>IF(D2897="","",IFERROR(INDEX(Productos!$C$2:$C$501,MATCH(D2897,Productos!$A$2:$A$501,0)),"Código no existe"))</f>
        <v/>
      </c>
      <c r="G2897" s="17" t="n"/>
      <c r="H2897" s="17">
        <f>IF(OR(F2897="",G2897=""),"",F2897*G2897)</f>
        <v/>
      </c>
      <c r="I2897" s="15" t="n"/>
    </row>
    <row r="2898">
      <c r="A2898" s="15" t="n"/>
      <c r="D2898" s="16" t="n"/>
      <c r="E2898">
        <f>IF(D2898="","",IFERROR(INDEX(Productos!$C$2:$C$501,MATCH(D2898,Productos!$A$2:$A$501,0)),"Código no existe"))</f>
        <v/>
      </c>
      <c r="G2898" s="17" t="n"/>
      <c r="H2898" s="17">
        <f>IF(OR(F2898="",G2898=""),"",F2898*G2898)</f>
        <v/>
      </c>
      <c r="I2898" s="15" t="n"/>
    </row>
    <row r="2899">
      <c r="A2899" s="15" t="n"/>
      <c r="D2899" s="16" t="n"/>
      <c r="E2899">
        <f>IF(D2899="","",IFERROR(INDEX(Productos!$C$2:$C$501,MATCH(D2899,Productos!$A$2:$A$501,0)),"Código no existe"))</f>
        <v/>
      </c>
      <c r="G2899" s="17" t="n"/>
      <c r="H2899" s="17">
        <f>IF(OR(F2899="",G2899=""),"",F2899*G2899)</f>
        <v/>
      </c>
      <c r="I2899" s="15" t="n"/>
    </row>
    <row r="2900">
      <c r="A2900" s="15" t="n"/>
      <c r="D2900" s="16" t="n"/>
      <c r="E2900">
        <f>IF(D2900="","",IFERROR(INDEX(Productos!$C$2:$C$501,MATCH(D2900,Productos!$A$2:$A$501,0)),"Código no existe"))</f>
        <v/>
      </c>
      <c r="G2900" s="17" t="n"/>
      <c r="H2900" s="17">
        <f>IF(OR(F2900="",G2900=""),"",F2900*G2900)</f>
        <v/>
      </c>
      <c r="I2900" s="15" t="n"/>
    </row>
    <row r="2901">
      <c r="A2901" s="15" t="n"/>
      <c r="D2901" s="16" t="n"/>
      <c r="E2901">
        <f>IF(D2901="","",IFERROR(INDEX(Productos!$C$2:$C$501,MATCH(D2901,Productos!$A$2:$A$501,0)),"Código no existe"))</f>
        <v/>
      </c>
      <c r="G2901" s="17" t="n"/>
      <c r="H2901" s="17">
        <f>IF(OR(F2901="",G2901=""),"",F2901*G2901)</f>
        <v/>
      </c>
      <c r="I2901" s="15" t="n"/>
    </row>
    <row r="2902">
      <c r="A2902" s="15" t="n"/>
      <c r="D2902" s="16" t="n"/>
      <c r="E2902">
        <f>IF(D2902="","",IFERROR(INDEX(Productos!$C$2:$C$501,MATCH(D2902,Productos!$A$2:$A$501,0)),"Código no existe"))</f>
        <v/>
      </c>
      <c r="G2902" s="17" t="n"/>
      <c r="H2902" s="17">
        <f>IF(OR(F2902="",G2902=""),"",F2902*G2902)</f>
        <v/>
      </c>
      <c r="I2902" s="15" t="n"/>
    </row>
    <row r="2903">
      <c r="A2903" s="15" t="n"/>
      <c r="D2903" s="16" t="n"/>
      <c r="E2903">
        <f>IF(D2903="","",IFERROR(INDEX(Productos!$C$2:$C$501,MATCH(D2903,Productos!$A$2:$A$501,0)),"Código no existe"))</f>
        <v/>
      </c>
      <c r="G2903" s="17" t="n"/>
      <c r="H2903" s="17">
        <f>IF(OR(F2903="",G2903=""),"",F2903*G2903)</f>
        <v/>
      </c>
      <c r="I2903" s="15" t="n"/>
    </row>
    <row r="2904">
      <c r="A2904" s="15" t="n"/>
      <c r="D2904" s="16" t="n"/>
      <c r="E2904">
        <f>IF(D2904="","",IFERROR(INDEX(Productos!$C$2:$C$501,MATCH(D2904,Productos!$A$2:$A$501,0)),"Código no existe"))</f>
        <v/>
      </c>
      <c r="G2904" s="17" t="n"/>
      <c r="H2904" s="17">
        <f>IF(OR(F2904="",G2904=""),"",F2904*G2904)</f>
        <v/>
      </c>
      <c r="I2904" s="15" t="n"/>
    </row>
    <row r="2905">
      <c r="A2905" s="15" t="n"/>
      <c r="D2905" s="16" t="n"/>
      <c r="E2905">
        <f>IF(D2905="","",IFERROR(INDEX(Productos!$C$2:$C$501,MATCH(D2905,Productos!$A$2:$A$501,0)),"Código no existe"))</f>
        <v/>
      </c>
      <c r="G2905" s="17" t="n"/>
      <c r="H2905" s="17">
        <f>IF(OR(F2905="",G2905=""),"",F2905*G2905)</f>
        <v/>
      </c>
      <c r="I2905" s="15" t="n"/>
    </row>
    <row r="2906">
      <c r="A2906" s="15" t="n"/>
      <c r="D2906" s="16" t="n"/>
      <c r="E2906">
        <f>IF(D2906="","",IFERROR(INDEX(Productos!$C$2:$C$501,MATCH(D2906,Productos!$A$2:$A$501,0)),"Código no existe"))</f>
        <v/>
      </c>
      <c r="G2906" s="17" t="n"/>
      <c r="H2906" s="17">
        <f>IF(OR(F2906="",G2906=""),"",F2906*G2906)</f>
        <v/>
      </c>
      <c r="I2906" s="15" t="n"/>
    </row>
    <row r="2907">
      <c r="A2907" s="15" t="n"/>
      <c r="D2907" s="16" t="n"/>
      <c r="E2907">
        <f>IF(D2907="","",IFERROR(INDEX(Productos!$C$2:$C$501,MATCH(D2907,Productos!$A$2:$A$501,0)),"Código no existe"))</f>
        <v/>
      </c>
      <c r="G2907" s="17" t="n"/>
      <c r="H2907" s="17">
        <f>IF(OR(F2907="",G2907=""),"",F2907*G2907)</f>
        <v/>
      </c>
      <c r="I2907" s="15" t="n"/>
    </row>
    <row r="2908">
      <c r="A2908" s="15" t="n"/>
      <c r="D2908" s="16" t="n"/>
      <c r="E2908">
        <f>IF(D2908="","",IFERROR(INDEX(Productos!$C$2:$C$501,MATCH(D2908,Productos!$A$2:$A$501,0)),"Código no existe"))</f>
        <v/>
      </c>
      <c r="G2908" s="17" t="n"/>
      <c r="H2908" s="17">
        <f>IF(OR(F2908="",G2908=""),"",F2908*G2908)</f>
        <v/>
      </c>
      <c r="I2908" s="15" t="n"/>
    </row>
    <row r="2909">
      <c r="A2909" s="15" t="n"/>
      <c r="D2909" s="16" t="n"/>
      <c r="E2909">
        <f>IF(D2909="","",IFERROR(INDEX(Productos!$C$2:$C$501,MATCH(D2909,Productos!$A$2:$A$501,0)),"Código no existe"))</f>
        <v/>
      </c>
      <c r="G2909" s="17" t="n"/>
      <c r="H2909" s="17">
        <f>IF(OR(F2909="",G2909=""),"",F2909*G2909)</f>
        <v/>
      </c>
      <c r="I2909" s="15" t="n"/>
    </row>
    <row r="2910">
      <c r="A2910" s="15" t="n"/>
      <c r="D2910" s="16" t="n"/>
      <c r="E2910">
        <f>IF(D2910="","",IFERROR(INDEX(Productos!$C$2:$C$501,MATCH(D2910,Productos!$A$2:$A$501,0)),"Código no existe"))</f>
        <v/>
      </c>
      <c r="G2910" s="17" t="n"/>
      <c r="H2910" s="17">
        <f>IF(OR(F2910="",G2910=""),"",F2910*G2910)</f>
        <v/>
      </c>
      <c r="I2910" s="15" t="n"/>
    </row>
    <row r="2911">
      <c r="A2911" s="15" t="n"/>
      <c r="D2911" s="16" t="n"/>
      <c r="E2911">
        <f>IF(D2911="","",IFERROR(INDEX(Productos!$C$2:$C$501,MATCH(D2911,Productos!$A$2:$A$501,0)),"Código no existe"))</f>
        <v/>
      </c>
      <c r="G2911" s="17" t="n"/>
      <c r="H2911" s="17">
        <f>IF(OR(F2911="",G2911=""),"",F2911*G2911)</f>
        <v/>
      </c>
      <c r="I2911" s="15" t="n"/>
    </row>
    <row r="2912">
      <c r="A2912" s="15" t="n"/>
      <c r="D2912" s="16" t="n"/>
      <c r="E2912">
        <f>IF(D2912="","",IFERROR(INDEX(Productos!$C$2:$C$501,MATCH(D2912,Productos!$A$2:$A$501,0)),"Código no existe"))</f>
        <v/>
      </c>
      <c r="G2912" s="17" t="n"/>
      <c r="H2912" s="17">
        <f>IF(OR(F2912="",G2912=""),"",F2912*G2912)</f>
        <v/>
      </c>
      <c r="I2912" s="15" t="n"/>
    </row>
    <row r="2913">
      <c r="A2913" s="15" t="n"/>
      <c r="D2913" s="16" t="n"/>
      <c r="E2913">
        <f>IF(D2913="","",IFERROR(INDEX(Productos!$C$2:$C$501,MATCH(D2913,Productos!$A$2:$A$501,0)),"Código no existe"))</f>
        <v/>
      </c>
      <c r="G2913" s="17" t="n"/>
      <c r="H2913" s="17">
        <f>IF(OR(F2913="",G2913=""),"",F2913*G2913)</f>
        <v/>
      </c>
      <c r="I2913" s="15" t="n"/>
    </row>
    <row r="2914">
      <c r="A2914" s="15" t="n"/>
      <c r="D2914" s="16" t="n"/>
      <c r="E2914">
        <f>IF(D2914="","",IFERROR(INDEX(Productos!$C$2:$C$501,MATCH(D2914,Productos!$A$2:$A$501,0)),"Código no existe"))</f>
        <v/>
      </c>
      <c r="G2914" s="17" t="n"/>
      <c r="H2914" s="17">
        <f>IF(OR(F2914="",G2914=""),"",F2914*G2914)</f>
        <v/>
      </c>
      <c r="I2914" s="15" t="n"/>
    </row>
    <row r="2915">
      <c r="A2915" s="15" t="n"/>
      <c r="D2915" s="16" t="n"/>
      <c r="E2915">
        <f>IF(D2915="","",IFERROR(INDEX(Productos!$C$2:$C$501,MATCH(D2915,Productos!$A$2:$A$501,0)),"Código no existe"))</f>
        <v/>
      </c>
      <c r="G2915" s="17" t="n"/>
      <c r="H2915" s="17">
        <f>IF(OR(F2915="",G2915=""),"",F2915*G2915)</f>
        <v/>
      </c>
      <c r="I2915" s="15" t="n"/>
    </row>
    <row r="2916">
      <c r="A2916" s="15" t="n"/>
      <c r="D2916" s="16" t="n"/>
      <c r="E2916">
        <f>IF(D2916="","",IFERROR(INDEX(Productos!$C$2:$C$501,MATCH(D2916,Productos!$A$2:$A$501,0)),"Código no existe"))</f>
        <v/>
      </c>
      <c r="G2916" s="17" t="n"/>
      <c r="H2916" s="17">
        <f>IF(OR(F2916="",G2916=""),"",F2916*G2916)</f>
        <v/>
      </c>
      <c r="I2916" s="15" t="n"/>
    </row>
    <row r="2917">
      <c r="A2917" s="15" t="n"/>
      <c r="D2917" s="16" t="n"/>
      <c r="E2917">
        <f>IF(D2917="","",IFERROR(INDEX(Productos!$C$2:$C$501,MATCH(D2917,Productos!$A$2:$A$501,0)),"Código no existe"))</f>
        <v/>
      </c>
      <c r="G2917" s="17" t="n"/>
      <c r="H2917" s="17">
        <f>IF(OR(F2917="",G2917=""),"",F2917*G2917)</f>
        <v/>
      </c>
      <c r="I2917" s="15" t="n"/>
    </row>
    <row r="2918">
      <c r="A2918" s="15" t="n"/>
      <c r="D2918" s="16" t="n"/>
      <c r="E2918">
        <f>IF(D2918="","",IFERROR(INDEX(Productos!$C$2:$C$501,MATCH(D2918,Productos!$A$2:$A$501,0)),"Código no existe"))</f>
        <v/>
      </c>
      <c r="G2918" s="17" t="n"/>
      <c r="H2918" s="17">
        <f>IF(OR(F2918="",G2918=""),"",F2918*G2918)</f>
        <v/>
      </c>
      <c r="I2918" s="15" t="n"/>
    </row>
    <row r="2919">
      <c r="A2919" s="15" t="n"/>
      <c r="D2919" s="16" t="n"/>
      <c r="E2919">
        <f>IF(D2919="","",IFERROR(INDEX(Productos!$C$2:$C$501,MATCH(D2919,Productos!$A$2:$A$501,0)),"Código no existe"))</f>
        <v/>
      </c>
      <c r="G2919" s="17" t="n"/>
      <c r="H2919" s="17">
        <f>IF(OR(F2919="",G2919=""),"",F2919*G2919)</f>
        <v/>
      </c>
      <c r="I2919" s="15" t="n"/>
    </row>
    <row r="2920">
      <c r="A2920" s="15" t="n"/>
      <c r="D2920" s="16" t="n"/>
      <c r="E2920">
        <f>IF(D2920="","",IFERROR(INDEX(Productos!$C$2:$C$501,MATCH(D2920,Productos!$A$2:$A$501,0)),"Código no existe"))</f>
        <v/>
      </c>
      <c r="G2920" s="17" t="n"/>
      <c r="H2920" s="17">
        <f>IF(OR(F2920="",G2920=""),"",F2920*G2920)</f>
        <v/>
      </c>
      <c r="I2920" s="15" t="n"/>
    </row>
    <row r="2921">
      <c r="A2921" s="15" t="n"/>
      <c r="D2921" s="16" t="n"/>
      <c r="E2921">
        <f>IF(D2921="","",IFERROR(INDEX(Productos!$C$2:$C$501,MATCH(D2921,Productos!$A$2:$A$501,0)),"Código no existe"))</f>
        <v/>
      </c>
      <c r="G2921" s="17" t="n"/>
      <c r="H2921" s="17">
        <f>IF(OR(F2921="",G2921=""),"",F2921*G2921)</f>
        <v/>
      </c>
      <c r="I2921" s="15" t="n"/>
    </row>
    <row r="2922">
      <c r="A2922" s="15" t="n"/>
      <c r="D2922" s="16" t="n"/>
      <c r="E2922">
        <f>IF(D2922="","",IFERROR(INDEX(Productos!$C$2:$C$501,MATCH(D2922,Productos!$A$2:$A$501,0)),"Código no existe"))</f>
        <v/>
      </c>
      <c r="G2922" s="17" t="n"/>
      <c r="H2922" s="17">
        <f>IF(OR(F2922="",G2922=""),"",F2922*G2922)</f>
        <v/>
      </c>
      <c r="I2922" s="15" t="n"/>
    </row>
    <row r="2923">
      <c r="A2923" s="15" t="n"/>
      <c r="D2923" s="16" t="n"/>
      <c r="E2923">
        <f>IF(D2923="","",IFERROR(INDEX(Productos!$C$2:$C$501,MATCH(D2923,Productos!$A$2:$A$501,0)),"Código no existe"))</f>
        <v/>
      </c>
      <c r="G2923" s="17" t="n"/>
      <c r="H2923" s="17">
        <f>IF(OR(F2923="",G2923=""),"",F2923*G2923)</f>
        <v/>
      </c>
      <c r="I2923" s="15" t="n"/>
    </row>
    <row r="2924">
      <c r="A2924" s="15" t="n"/>
      <c r="D2924" s="16" t="n"/>
      <c r="E2924">
        <f>IF(D2924="","",IFERROR(INDEX(Productos!$C$2:$C$501,MATCH(D2924,Productos!$A$2:$A$501,0)),"Código no existe"))</f>
        <v/>
      </c>
      <c r="G2924" s="17" t="n"/>
      <c r="H2924" s="17">
        <f>IF(OR(F2924="",G2924=""),"",F2924*G2924)</f>
        <v/>
      </c>
      <c r="I2924" s="15" t="n"/>
    </row>
    <row r="2925">
      <c r="A2925" s="15" t="n"/>
      <c r="D2925" s="16" t="n"/>
      <c r="E2925">
        <f>IF(D2925="","",IFERROR(INDEX(Productos!$C$2:$C$501,MATCH(D2925,Productos!$A$2:$A$501,0)),"Código no existe"))</f>
        <v/>
      </c>
      <c r="G2925" s="17" t="n"/>
      <c r="H2925" s="17">
        <f>IF(OR(F2925="",G2925=""),"",F2925*G2925)</f>
        <v/>
      </c>
      <c r="I2925" s="15" t="n"/>
    </row>
    <row r="2926">
      <c r="A2926" s="15" t="n"/>
      <c r="D2926" s="16" t="n"/>
      <c r="E2926">
        <f>IF(D2926="","",IFERROR(INDEX(Productos!$C$2:$C$501,MATCH(D2926,Productos!$A$2:$A$501,0)),"Código no existe"))</f>
        <v/>
      </c>
      <c r="G2926" s="17" t="n"/>
      <c r="H2926" s="17">
        <f>IF(OR(F2926="",G2926=""),"",F2926*G2926)</f>
        <v/>
      </c>
      <c r="I2926" s="15" t="n"/>
    </row>
    <row r="2927">
      <c r="A2927" s="15" t="n"/>
      <c r="D2927" s="16" t="n"/>
      <c r="E2927">
        <f>IF(D2927="","",IFERROR(INDEX(Productos!$C$2:$C$501,MATCH(D2927,Productos!$A$2:$A$501,0)),"Código no existe"))</f>
        <v/>
      </c>
      <c r="G2927" s="17" t="n"/>
      <c r="H2927" s="17">
        <f>IF(OR(F2927="",G2927=""),"",F2927*G2927)</f>
        <v/>
      </c>
      <c r="I2927" s="15" t="n"/>
    </row>
    <row r="2928">
      <c r="A2928" s="15" t="n"/>
      <c r="D2928" s="16" t="n"/>
      <c r="E2928">
        <f>IF(D2928="","",IFERROR(INDEX(Productos!$C$2:$C$501,MATCH(D2928,Productos!$A$2:$A$501,0)),"Código no existe"))</f>
        <v/>
      </c>
      <c r="G2928" s="17" t="n"/>
      <c r="H2928" s="17">
        <f>IF(OR(F2928="",G2928=""),"",F2928*G2928)</f>
        <v/>
      </c>
      <c r="I2928" s="15" t="n"/>
    </row>
    <row r="2929">
      <c r="A2929" s="15" t="n"/>
      <c r="D2929" s="16" t="n"/>
      <c r="E2929">
        <f>IF(D2929="","",IFERROR(INDEX(Productos!$C$2:$C$501,MATCH(D2929,Productos!$A$2:$A$501,0)),"Código no existe"))</f>
        <v/>
      </c>
      <c r="G2929" s="17" t="n"/>
      <c r="H2929" s="17">
        <f>IF(OR(F2929="",G2929=""),"",F2929*G2929)</f>
        <v/>
      </c>
      <c r="I2929" s="15" t="n"/>
    </row>
    <row r="2930">
      <c r="A2930" s="15" t="n"/>
      <c r="D2930" s="16" t="n"/>
      <c r="E2930">
        <f>IF(D2930="","",IFERROR(INDEX(Productos!$C$2:$C$501,MATCH(D2930,Productos!$A$2:$A$501,0)),"Código no existe"))</f>
        <v/>
      </c>
      <c r="G2930" s="17" t="n"/>
      <c r="H2930" s="17">
        <f>IF(OR(F2930="",G2930=""),"",F2930*G2930)</f>
        <v/>
      </c>
      <c r="I2930" s="15" t="n"/>
    </row>
    <row r="2931">
      <c r="A2931" s="15" t="n"/>
      <c r="D2931" s="16" t="n"/>
      <c r="E2931">
        <f>IF(D2931="","",IFERROR(INDEX(Productos!$C$2:$C$501,MATCH(D2931,Productos!$A$2:$A$501,0)),"Código no existe"))</f>
        <v/>
      </c>
      <c r="G2931" s="17" t="n"/>
      <c r="H2931" s="17">
        <f>IF(OR(F2931="",G2931=""),"",F2931*G2931)</f>
        <v/>
      </c>
      <c r="I2931" s="15" t="n"/>
    </row>
    <row r="2932">
      <c r="A2932" s="15" t="n"/>
      <c r="D2932" s="16" t="n"/>
      <c r="E2932">
        <f>IF(D2932="","",IFERROR(INDEX(Productos!$C$2:$C$501,MATCH(D2932,Productos!$A$2:$A$501,0)),"Código no existe"))</f>
        <v/>
      </c>
      <c r="G2932" s="17" t="n"/>
      <c r="H2932" s="17">
        <f>IF(OR(F2932="",G2932=""),"",F2932*G2932)</f>
        <v/>
      </c>
      <c r="I2932" s="15" t="n"/>
    </row>
    <row r="2933">
      <c r="A2933" s="15" t="n"/>
      <c r="D2933" s="16" t="n"/>
      <c r="E2933">
        <f>IF(D2933="","",IFERROR(INDEX(Productos!$C$2:$C$501,MATCH(D2933,Productos!$A$2:$A$501,0)),"Código no existe"))</f>
        <v/>
      </c>
      <c r="G2933" s="17" t="n"/>
      <c r="H2933" s="17">
        <f>IF(OR(F2933="",G2933=""),"",F2933*G2933)</f>
        <v/>
      </c>
      <c r="I2933" s="15" t="n"/>
    </row>
    <row r="2934">
      <c r="A2934" s="15" t="n"/>
      <c r="D2934" s="16" t="n"/>
      <c r="E2934">
        <f>IF(D2934="","",IFERROR(INDEX(Productos!$C$2:$C$501,MATCH(D2934,Productos!$A$2:$A$501,0)),"Código no existe"))</f>
        <v/>
      </c>
      <c r="G2934" s="17" t="n"/>
      <c r="H2934" s="17">
        <f>IF(OR(F2934="",G2934=""),"",F2934*G2934)</f>
        <v/>
      </c>
      <c r="I2934" s="15" t="n"/>
    </row>
    <row r="2935">
      <c r="A2935" s="15" t="n"/>
      <c r="D2935" s="16" t="n"/>
      <c r="E2935">
        <f>IF(D2935="","",IFERROR(INDEX(Productos!$C$2:$C$501,MATCH(D2935,Productos!$A$2:$A$501,0)),"Código no existe"))</f>
        <v/>
      </c>
      <c r="G2935" s="17" t="n"/>
      <c r="H2935" s="17">
        <f>IF(OR(F2935="",G2935=""),"",F2935*G2935)</f>
        <v/>
      </c>
      <c r="I2935" s="15" t="n"/>
    </row>
    <row r="2936">
      <c r="A2936" s="15" t="n"/>
      <c r="D2936" s="16" t="n"/>
      <c r="E2936">
        <f>IF(D2936="","",IFERROR(INDEX(Productos!$C$2:$C$501,MATCH(D2936,Productos!$A$2:$A$501,0)),"Código no existe"))</f>
        <v/>
      </c>
      <c r="G2936" s="17" t="n"/>
      <c r="H2936" s="17">
        <f>IF(OR(F2936="",G2936=""),"",F2936*G2936)</f>
        <v/>
      </c>
      <c r="I2936" s="15" t="n"/>
    </row>
    <row r="2937">
      <c r="A2937" s="15" t="n"/>
      <c r="D2937" s="16" t="n"/>
      <c r="E2937">
        <f>IF(D2937="","",IFERROR(INDEX(Productos!$C$2:$C$501,MATCH(D2937,Productos!$A$2:$A$501,0)),"Código no existe"))</f>
        <v/>
      </c>
      <c r="G2937" s="17" t="n"/>
      <c r="H2937" s="17">
        <f>IF(OR(F2937="",G2937=""),"",F2937*G2937)</f>
        <v/>
      </c>
      <c r="I2937" s="15" t="n"/>
    </row>
    <row r="2938">
      <c r="A2938" s="15" t="n"/>
      <c r="D2938" s="16" t="n"/>
      <c r="E2938">
        <f>IF(D2938="","",IFERROR(INDEX(Productos!$C$2:$C$501,MATCH(D2938,Productos!$A$2:$A$501,0)),"Código no existe"))</f>
        <v/>
      </c>
      <c r="G2938" s="17" t="n"/>
      <c r="H2938" s="17">
        <f>IF(OR(F2938="",G2938=""),"",F2938*G2938)</f>
        <v/>
      </c>
      <c r="I2938" s="15" t="n"/>
    </row>
    <row r="2939">
      <c r="A2939" s="15" t="n"/>
      <c r="D2939" s="16" t="n"/>
      <c r="E2939">
        <f>IF(D2939="","",IFERROR(INDEX(Productos!$C$2:$C$501,MATCH(D2939,Productos!$A$2:$A$501,0)),"Código no existe"))</f>
        <v/>
      </c>
      <c r="G2939" s="17" t="n"/>
      <c r="H2939" s="17">
        <f>IF(OR(F2939="",G2939=""),"",F2939*G2939)</f>
        <v/>
      </c>
      <c r="I2939" s="15" t="n"/>
    </row>
    <row r="2940">
      <c r="A2940" s="15" t="n"/>
      <c r="D2940" s="16" t="n"/>
      <c r="E2940">
        <f>IF(D2940="","",IFERROR(INDEX(Productos!$C$2:$C$501,MATCH(D2940,Productos!$A$2:$A$501,0)),"Código no existe"))</f>
        <v/>
      </c>
      <c r="G2940" s="17" t="n"/>
      <c r="H2940" s="17">
        <f>IF(OR(F2940="",G2940=""),"",F2940*G2940)</f>
        <v/>
      </c>
      <c r="I2940" s="15" t="n"/>
    </row>
    <row r="2941">
      <c r="A2941" s="15" t="n"/>
      <c r="D2941" s="16" t="n"/>
      <c r="E2941">
        <f>IF(D2941="","",IFERROR(INDEX(Productos!$C$2:$C$501,MATCH(D2941,Productos!$A$2:$A$501,0)),"Código no existe"))</f>
        <v/>
      </c>
      <c r="G2941" s="17" t="n"/>
      <c r="H2941" s="17">
        <f>IF(OR(F2941="",G2941=""),"",F2941*G2941)</f>
        <v/>
      </c>
      <c r="I2941" s="15" t="n"/>
    </row>
    <row r="2942">
      <c r="A2942" s="15" t="n"/>
      <c r="D2942" s="16" t="n"/>
      <c r="E2942">
        <f>IF(D2942="","",IFERROR(INDEX(Productos!$C$2:$C$501,MATCH(D2942,Productos!$A$2:$A$501,0)),"Código no existe"))</f>
        <v/>
      </c>
      <c r="G2942" s="17" t="n"/>
      <c r="H2942" s="17">
        <f>IF(OR(F2942="",G2942=""),"",F2942*G2942)</f>
        <v/>
      </c>
      <c r="I2942" s="15" t="n"/>
    </row>
    <row r="2943">
      <c r="A2943" s="15" t="n"/>
      <c r="D2943" s="16" t="n"/>
      <c r="E2943">
        <f>IF(D2943="","",IFERROR(INDEX(Productos!$C$2:$C$501,MATCH(D2943,Productos!$A$2:$A$501,0)),"Código no existe"))</f>
        <v/>
      </c>
      <c r="G2943" s="17" t="n"/>
      <c r="H2943" s="17">
        <f>IF(OR(F2943="",G2943=""),"",F2943*G2943)</f>
        <v/>
      </c>
      <c r="I2943" s="15" t="n"/>
    </row>
    <row r="2944">
      <c r="A2944" s="15" t="n"/>
      <c r="D2944" s="16" t="n"/>
      <c r="E2944">
        <f>IF(D2944="","",IFERROR(INDEX(Productos!$C$2:$C$501,MATCH(D2944,Productos!$A$2:$A$501,0)),"Código no existe"))</f>
        <v/>
      </c>
      <c r="G2944" s="17" t="n"/>
      <c r="H2944" s="17">
        <f>IF(OR(F2944="",G2944=""),"",F2944*G2944)</f>
        <v/>
      </c>
      <c r="I2944" s="15" t="n"/>
    </row>
    <row r="2945">
      <c r="A2945" s="15" t="n"/>
      <c r="D2945" s="16" t="n"/>
      <c r="E2945">
        <f>IF(D2945="","",IFERROR(INDEX(Productos!$C$2:$C$501,MATCH(D2945,Productos!$A$2:$A$501,0)),"Código no existe"))</f>
        <v/>
      </c>
      <c r="G2945" s="17" t="n"/>
      <c r="H2945" s="17">
        <f>IF(OR(F2945="",G2945=""),"",F2945*G2945)</f>
        <v/>
      </c>
      <c r="I2945" s="15" t="n"/>
    </row>
    <row r="2946">
      <c r="A2946" s="15" t="n"/>
      <c r="D2946" s="16" t="n"/>
      <c r="E2946">
        <f>IF(D2946="","",IFERROR(INDEX(Productos!$C$2:$C$501,MATCH(D2946,Productos!$A$2:$A$501,0)),"Código no existe"))</f>
        <v/>
      </c>
      <c r="G2946" s="17" t="n"/>
      <c r="H2946" s="17">
        <f>IF(OR(F2946="",G2946=""),"",F2946*G2946)</f>
        <v/>
      </c>
      <c r="I2946" s="15" t="n"/>
    </row>
    <row r="2947">
      <c r="A2947" s="15" t="n"/>
      <c r="D2947" s="16" t="n"/>
      <c r="E2947">
        <f>IF(D2947="","",IFERROR(INDEX(Productos!$C$2:$C$501,MATCH(D2947,Productos!$A$2:$A$501,0)),"Código no existe"))</f>
        <v/>
      </c>
      <c r="G2947" s="17" t="n"/>
      <c r="H2947" s="17">
        <f>IF(OR(F2947="",G2947=""),"",F2947*G2947)</f>
        <v/>
      </c>
      <c r="I2947" s="15" t="n"/>
    </row>
    <row r="2948">
      <c r="A2948" s="15" t="n"/>
      <c r="D2948" s="16" t="n"/>
      <c r="E2948">
        <f>IF(D2948="","",IFERROR(INDEX(Productos!$C$2:$C$501,MATCH(D2948,Productos!$A$2:$A$501,0)),"Código no existe"))</f>
        <v/>
      </c>
      <c r="G2948" s="17" t="n"/>
      <c r="H2948" s="17">
        <f>IF(OR(F2948="",G2948=""),"",F2948*G2948)</f>
        <v/>
      </c>
      <c r="I2948" s="15" t="n"/>
    </row>
    <row r="2949">
      <c r="A2949" s="15" t="n"/>
      <c r="D2949" s="16" t="n"/>
      <c r="E2949">
        <f>IF(D2949="","",IFERROR(INDEX(Productos!$C$2:$C$501,MATCH(D2949,Productos!$A$2:$A$501,0)),"Código no existe"))</f>
        <v/>
      </c>
      <c r="G2949" s="17" t="n"/>
      <c r="H2949" s="17">
        <f>IF(OR(F2949="",G2949=""),"",F2949*G2949)</f>
        <v/>
      </c>
      <c r="I2949" s="15" t="n"/>
    </row>
    <row r="2950">
      <c r="A2950" s="15" t="n"/>
      <c r="D2950" s="16" t="n"/>
      <c r="E2950">
        <f>IF(D2950="","",IFERROR(INDEX(Productos!$C$2:$C$501,MATCH(D2950,Productos!$A$2:$A$501,0)),"Código no existe"))</f>
        <v/>
      </c>
      <c r="G2950" s="17" t="n"/>
      <c r="H2950" s="17">
        <f>IF(OR(F2950="",G2950=""),"",F2950*G2950)</f>
        <v/>
      </c>
      <c r="I2950" s="15" t="n"/>
    </row>
    <row r="2951">
      <c r="A2951" s="15" t="n"/>
      <c r="D2951" s="16" t="n"/>
      <c r="E2951">
        <f>IF(D2951="","",IFERROR(INDEX(Productos!$C$2:$C$501,MATCH(D2951,Productos!$A$2:$A$501,0)),"Código no existe"))</f>
        <v/>
      </c>
      <c r="G2951" s="17" t="n"/>
      <c r="H2951" s="17">
        <f>IF(OR(F2951="",G2951=""),"",F2951*G2951)</f>
        <v/>
      </c>
      <c r="I2951" s="15" t="n"/>
    </row>
    <row r="2952">
      <c r="A2952" s="15" t="n"/>
      <c r="D2952" s="16" t="n"/>
      <c r="E2952">
        <f>IF(D2952="","",IFERROR(INDEX(Productos!$C$2:$C$501,MATCH(D2952,Productos!$A$2:$A$501,0)),"Código no existe"))</f>
        <v/>
      </c>
      <c r="G2952" s="17" t="n"/>
      <c r="H2952" s="17">
        <f>IF(OR(F2952="",G2952=""),"",F2952*G2952)</f>
        <v/>
      </c>
      <c r="I2952" s="15" t="n"/>
    </row>
    <row r="2953">
      <c r="A2953" s="15" t="n"/>
      <c r="D2953" s="16" t="n"/>
      <c r="E2953">
        <f>IF(D2953="","",IFERROR(INDEX(Productos!$C$2:$C$501,MATCH(D2953,Productos!$A$2:$A$501,0)),"Código no existe"))</f>
        <v/>
      </c>
      <c r="G2953" s="17" t="n"/>
      <c r="H2953" s="17">
        <f>IF(OR(F2953="",G2953=""),"",F2953*G2953)</f>
        <v/>
      </c>
      <c r="I2953" s="15" t="n"/>
    </row>
    <row r="2954">
      <c r="A2954" s="15" t="n"/>
      <c r="D2954" s="16" t="n"/>
      <c r="E2954">
        <f>IF(D2954="","",IFERROR(INDEX(Productos!$C$2:$C$501,MATCH(D2954,Productos!$A$2:$A$501,0)),"Código no existe"))</f>
        <v/>
      </c>
      <c r="G2954" s="17" t="n"/>
      <c r="H2954" s="17">
        <f>IF(OR(F2954="",G2954=""),"",F2954*G2954)</f>
        <v/>
      </c>
      <c r="I2954" s="15" t="n"/>
    </row>
    <row r="2955">
      <c r="A2955" s="15" t="n"/>
      <c r="D2955" s="16" t="n"/>
      <c r="E2955">
        <f>IF(D2955="","",IFERROR(INDEX(Productos!$C$2:$C$501,MATCH(D2955,Productos!$A$2:$A$501,0)),"Código no existe"))</f>
        <v/>
      </c>
      <c r="G2955" s="17" t="n"/>
      <c r="H2955" s="17">
        <f>IF(OR(F2955="",G2955=""),"",F2955*G2955)</f>
        <v/>
      </c>
      <c r="I2955" s="15" t="n"/>
    </row>
    <row r="2956">
      <c r="A2956" s="15" t="n"/>
      <c r="D2956" s="16" t="n"/>
      <c r="E2956">
        <f>IF(D2956="","",IFERROR(INDEX(Productos!$C$2:$C$501,MATCH(D2956,Productos!$A$2:$A$501,0)),"Código no existe"))</f>
        <v/>
      </c>
      <c r="G2956" s="17" t="n"/>
      <c r="H2956" s="17">
        <f>IF(OR(F2956="",G2956=""),"",F2956*G2956)</f>
        <v/>
      </c>
      <c r="I2956" s="15" t="n"/>
    </row>
    <row r="2957">
      <c r="A2957" s="15" t="n"/>
      <c r="D2957" s="16" t="n"/>
      <c r="E2957">
        <f>IF(D2957="","",IFERROR(INDEX(Productos!$C$2:$C$501,MATCH(D2957,Productos!$A$2:$A$501,0)),"Código no existe"))</f>
        <v/>
      </c>
      <c r="G2957" s="17" t="n"/>
      <c r="H2957" s="17">
        <f>IF(OR(F2957="",G2957=""),"",F2957*G2957)</f>
        <v/>
      </c>
      <c r="I2957" s="15" t="n"/>
    </row>
    <row r="2958">
      <c r="A2958" s="15" t="n"/>
      <c r="D2958" s="16" t="n"/>
      <c r="E2958">
        <f>IF(D2958="","",IFERROR(INDEX(Productos!$C$2:$C$501,MATCH(D2958,Productos!$A$2:$A$501,0)),"Código no existe"))</f>
        <v/>
      </c>
      <c r="G2958" s="17" t="n"/>
      <c r="H2958" s="17">
        <f>IF(OR(F2958="",G2958=""),"",F2958*G2958)</f>
        <v/>
      </c>
      <c r="I2958" s="15" t="n"/>
    </row>
    <row r="2959">
      <c r="A2959" s="15" t="n"/>
      <c r="D2959" s="16" t="n"/>
      <c r="E2959">
        <f>IF(D2959="","",IFERROR(INDEX(Productos!$C$2:$C$501,MATCH(D2959,Productos!$A$2:$A$501,0)),"Código no existe"))</f>
        <v/>
      </c>
      <c r="G2959" s="17" t="n"/>
      <c r="H2959" s="17">
        <f>IF(OR(F2959="",G2959=""),"",F2959*G2959)</f>
        <v/>
      </c>
      <c r="I2959" s="15" t="n"/>
    </row>
    <row r="2960">
      <c r="A2960" s="15" t="n"/>
      <c r="D2960" s="16" t="n"/>
      <c r="E2960">
        <f>IF(D2960="","",IFERROR(INDEX(Productos!$C$2:$C$501,MATCH(D2960,Productos!$A$2:$A$501,0)),"Código no existe"))</f>
        <v/>
      </c>
      <c r="G2960" s="17" t="n"/>
      <c r="H2960" s="17">
        <f>IF(OR(F2960="",G2960=""),"",F2960*G2960)</f>
        <v/>
      </c>
      <c r="I2960" s="15" t="n"/>
    </row>
    <row r="2961">
      <c r="A2961" s="15" t="n"/>
      <c r="D2961" s="16" t="n"/>
      <c r="E2961">
        <f>IF(D2961="","",IFERROR(INDEX(Productos!$C$2:$C$501,MATCH(D2961,Productos!$A$2:$A$501,0)),"Código no existe"))</f>
        <v/>
      </c>
      <c r="G2961" s="17" t="n"/>
      <c r="H2961" s="17">
        <f>IF(OR(F2961="",G2961=""),"",F2961*G2961)</f>
        <v/>
      </c>
      <c r="I2961" s="15" t="n"/>
    </row>
    <row r="2962">
      <c r="A2962" s="15" t="n"/>
      <c r="D2962" s="16" t="n"/>
      <c r="E2962">
        <f>IF(D2962="","",IFERROR(INDEX(Productos!$C$2:$C$501,MATCH(D2962,Productos!$A$2:$A$501,0)),"Código no existe"))</f>
        <v/>
      </c>
      <c r="G2962" s="17" t="n"/>
      <c r="H2962" s="17">
        <f>IF(OR(F2962="",G2962=""),"",F2962*G2962)</f>
        <v/>
      </c>
      <c r="I2962" s="15" t="n"/>
    </row>
    <row r="2963">
      <c r="A2963" s="15" t="n"/>
      <c r="D2963" s="16" t="n"/>
      <c r="E2963">
        <f>IF(D2963="","",IFERROR(INDEX(Productos!$C$2:$C$501,MATCH(D2963,Productos!$A$2:$A$501,0)),"Código no existe"))</f>
        <v/>
      </c>
      <c r="G2963" s="17" t="n"/>
      <c r="H2963" s="17">
        <f>IF(OR(F2963="",G2963=""),"",F2963*G2963)</f>
        <v/>
      </c>
      <c r="I2963" s="15" t="n"/>
    </row>
    <row r="2964">
      <c r="A2964" s="15" t="n"/>
      <c r="D2964" s="16" t="n"/>
      <c r="E2964">
        <f>IF(D2964="","",IFERROR(INDEX(Productos!$C$2:$C$501,MATCH(D2964,Productos!$A$2:$A$501,0)),"Código no existe"))</f>
        <v/>
      </c>
      <c r="G2964" s="17" t="n"/>
      <c r="H2964" s="17">
        <f>IF(OR(F2964="",G2964=""),"",F2964*G2964)</f>
        <v/>
      </c>
      <c r="I2964" s="15" t="n"/>
    </row>
    <row r="2965">
      <c r="A2965" s="15" t="n"/>
      <c r="D2965" s="16" t="n"/>
      <c r="E2965">
        <f>IF(D2965="","",IFERROR(INDEX(Productos!$C$2:$C$501,MATCH(D2965,Productos!$A$2:$A$501,0)),"Código no existe"))</f>
        <v/>
      </c>
      <c r="G2965" s="17" t="n"/>
      <c r="H2965" s="17">
        <f>IF(OR(F2965="",G2965=""),"",F2965*G2965)</f>
        <v/>
      </c>
      <c r="I2965" s="15" t="n"/>
    </row>
    <row r="2966">
      <c r="A2966" s="15" t="n"/>
      <c r="D2966" s="16" t="n"/>
      <c r="E2966">
        <f>IF(D2966="","",IFERROR(INDEX(Productos!$C$2:$C$501,MATCH(D2966,Productos!$A$2:$A$501,0)),"Código no existe"))</f>
        <v/>
      </c>
      <c r="G2966" s="17" t="n"/>
      <c r="H2966" s="17">
        <f>IF(OR(F2966="",G2966=""),"",F2966*G2966)</f>
        <v/>
      </c>
      <c r="I2966" s="15" t="n"/>
    </row>
    <row r="2967">
      <c r="A2967" s="15" t="n"/>
      <c r="D2967" s="16" t="n"/>
      <c r="E2967">
        <f>IF(D2967="","",IFERROR(INDEX(Productos!$C$2:$C$501,MATCH(D2967,Productos!$A$2:$A$501,0)),"Código no existe"))</f>
        <v/>
      </c>
      <c r="G2967" s="17" t="n"/>
      <c r="H2967" s="17">
        <f>IF(OR(F2967="",G2967=""),"",F2967*G2967)</f>
        <v/>
      </c>
      <c r="I2967" s="15" t="n"/>
    </row>
    <row r="2968">
      <c r="A2968" s="15" t="n"/>
      <c r="D2968" s="16" t="n"/>
      <c r="E2968">
        <f>IF(D2968="","",IFERROR(INDEX(Productos!$C$2:$C$501,MATCH(D2968,Productos!$A$2:$A$501,0)),"Código no existe"))</f>
        <v/>
      </c>
      <c r="G2968" s="17" t="n"/>
      <c r="H2968" s="17">
        <f>IF(OR(F2968="",G2968=""),"",F2968*G2968)</f>
        <v/>
      </c>
      <c r="I2968" s="15" t="n"/>
    </row>
    <row r="2969">
      <c r="A2969" s="15" t="n"/>
      <c r="D2969" s="16" t="n"/>
      <c r="E2969">
        <f>IF(D2969="","",IFERROR(INDEX(Productos!$C$2:$C$501,MATCH(D2969,Productos!$A$2:$A$501,0)),"Código no existe"))</f>
        <v/>
      </c>
      <c r="G2969" s="17" t="n"/>
      <c r="H2969" s="17">
        <f>IF(OR(F2969="",G2969=""),"",F2969*G2969)</f>
        <v/>
      </c>
      <c r="I2969" s="15" t="n"/>
    </row>
    <row r="2970">
      <c r="A2970" s="15" t="n"/>
      <c r="D2970" s="16" t="n"/>
      <c r="E2970">
        <f>IF(D2970="","",IFERROR(INDEX(Productos!$C$2:$C$501,MATCH(D2970,Productos!$A$2:$A$501,0)),"Código no existe"))</f>
        <v/>
      </c>
      <c r="G2970" s="17" t="n"/>
      <c r="H2970" s="17">
        <f>IF(OR(F2970="",G2970=""),"",F2970*G2970)</f>
        <v/>
      </c>
      <c r="I2970" s="15" t="n"/>
    </row>
    <row r="2971">
      <c r="A2971" s="15" t="n"/>
      <c r="D2971" s="16" t="n"/>
      <c r="E2971">
        <f>IF(D2971="","",IFERROR(INDEX(Productos!$C$2:$C$501,MATCH(D2971,Productos!$A$2:$A$501,0)),"Código no existe"))</f>
        <v/>
      </c>
      <c r="G2971" s="17" t="n"/>
      <c r="H2971" s="17">
        <f>IF(OR(F2971="",G2971=""),"",F2971*G2971)</f>
        <v/>
      </c>
      <c r="I2971" s="15" t="n"/>
    </row>
    <row r="2972">
      <c r="A2972" s="15" t="n"/>
      <c r="D2972" s="16" t="n"/>
      <c r="E2972">
        <f>IF(D2972="","",IFERROR(INDEX(Productos!$C$2:$C$501,MATCH(D2972,Productos!$A$2:$A$501,0)),"Código no existe"))</f>
        <v/>
      </c>
      <c r="G2972" s="17" t="n"/>
      <c r="H2972" s="17">
        <f>IF(OR(F2972="",G2972=""),"",F2972*G2972)</f>
        <v/>
      </c>
      <c r="I2972" s="15" t="n"/>
    </row>
    <row r="2973">
      <c r="A2973" s="15" t="n"/>
      <c r="D2973" s="16" t="n"/>
      <c r="E2973">
        <f>IF(D2973="","",IFERROR(INDEX(Productos!$C$2:$C$501,MATCH(D2973,Productos!$A$2:$A$501,0)),"Código no existe"))</f>
        <v/>
      </c>
      <c r="G2973" s="17" t="n"/>
      <c r="H2973" s="17">
        <f>IF(OR(F2973="",G2973=""),"",F2973*G2973)</f>
        <v/>
      </c>
      <c r="I2973" s="15" t="n"/>
    </row>
    <row r="2974">
      <c r="A2974" s="15" t="n"/>
      <c r="D2974" s="16" t="n"/>
      <c r="E2974">
        <f>IF(D2974="","",IFERROR(INDEX(Productos!$C$2:$C$501,MATCH(D2974,Productos!$A$2:$A$501,0)),"Código no existe"))</f>
        <v/>
      </c>
      <c r="G2974" s="17" t="n"/>
      <c r="H2974" s="17">
        <f>IF(OR(F2974="",G2974=""),"",F2974*G2974)</f>
        <v/>
      </c>
      <c r="I2974" s="15" t="n"/>
    </row>
    <row r="2975">
      <c r="A2975" s="15" t="n"/>
      <c r="D2975" s="16" t="n"/>
      <c r="E2975">
        <f>IF(D2975="","",IFERROR(INDEX(Productos!$C$2:$C$501,MATCH(D2975,Productos!$A$2:$A$501,0)),"Código no existe"))</f>
        <v/>
      </c>
      <c r="G2975" s="17" t="n"/>
      <c r="H2975" s="17">
        <f>IF(OR(F2975="",G2975=""),"",F2975*G2975)</f>
        <v/>
      </c>
      <c r="I2975" s="15" t="n"/>
    </row>
    <row r="2976">
      <c r="A2976" s="15" t="n"/>
      <c r="D2976" s="16" t="n"/>
      <c r="E2976">
        <f>IF(D2976="","",IFERROR(INDEX(Productos!$C$2:$C$501,MATCH(D2976,Productos!$A$2:$A$501,0)),"Código no existe"))</f>
        <v/>
      </c>
      <c r="G2976" s="17" t="n"/>
      <c r="H2976" s="17">
        <f>IF(OR(F2976="",G2976=""),"",F2976*G2976)</f>
        <v/>
      </c>
      <c r="I2976" s="15" t="n"/>
    </row>
    <row r="2977">
      <c r="A2977" s="15" t="n"/>
      <c r="D2977" s="16" t="n"/>
      <c r="E2977">
        <f>IF(D2977="","",IFERROR(INDEX(Productos!$C$2:$C$501,MATCH(D2977,Productos!$A$2:$A$501,0)),"Código no existe"))</f>
        <v/>
      </c>
      <c r="G2977" s="17" t="n"/>
      <c r="H2977" s="17">
        <f>IF(OR(F2977="",G2977=""),"",F2977*G2977)</f>
        <v/>
      </c>
      <c r="I2977" s="15" t="n"/>
    </row>
    <row r="2978">
      <c r="A2978" s="15" t="n"/>
      <c r="D2978" s="16" t="n"/>
      <c r="E2978">
        <f>IF(D2978="","",IFERROR(INDEX(Productos!$C$2:$C$501,MATCH(D2978,Productos!$A$2:$A$501,0)),"Código no existe"))</f>
        <v/>
      </c>
      <c r="G2978" s="17" t="n"/>
      <c r="H2978" s="17">
        <f>IF(OR(F2978="",G2978=""),"",F2978*G2978)</f>
        <v/>
      </c>
      <c r="I2978" s="15" t="n"/>
    </row>
    <row r="2979">
      <c r="A2979" s="15" t="n"/>
      <c r="D2979" s="16" t="n"/>
      <c r="E2979">
        <f>IF(D2979="","",IFERROR(INDEX(Productos!$C$2:$C$501,MATCH(D2979,Productos!$A$2:$A$501,0)),"Código no existe"))</f>
        <v/>
      </c>
      <c r="G2979" s="17" t="n"/>
      <c r="H2979" s="17">
        <f>IF(OR(F2979="",G2979=""),"",F2979*G2979)</f>
        <v/>
      </c>
      <c r="I2979" s="15" t="n"/>
    </row>
    <row r="2980">
      <c r="A2980" s="15" t="n"/>
      <c r="D2980" s="16" t="n"/>
      <c r="E2980">
        <f>IF(D2980="","",IFERROR(INDEX(Productos!$C$2:$C$501,MATCH(D2980,Productos!$A$2:$A$501,0)),"Código no existe"))</f>
        <v/>
      </c>
      <c r="G2980" s="17" t="n"/>
      <c r="H2980" s="17">
        <f>IF(OR(F2980="",G2980=""),"",F2980*G2980)</f>
        <v/>
      </c>
      <c r="I2980" s="15" t="n"/>
    </row>
    <row r="2981">
      <c r="A2981" s="15" t="n"/>
      <c r="D2981" s="16" t="n"/>
      <c r="E2981">
        <f>IF(D2981="","",IFERROR(INDEX(Productos!$C$2:$C$501,MATCH(D2981,Productos!$A$2:$A$501,0)),"Código no existe"))</f>
        <v/>
      </c>
      <c r="G2981" s="17" t="n"/>
      <c r="H2981" s="17">
        <f>IF(OR(F2981="",G2981=""),"",F2981*G2981)</f>
        <v/>
      </c>
      <c r="I2981" s="15" t="n"/>
    </row>
    <row r="2982">
      <c r="A2982" s="15" t="n"/>
      <c r="D2982" s="16" t="n"/>
      <c r="E2982">
        <f>IF(D2982="","",IFERROR(INDEX(Productos!$C$2:$C$501,MATCH(D2982,Productos!$A$2:$A$501,0)),"Código no existe"))</f>
        <v/>
      </c>
      <c r="G2982" s="17" t="n"/>
      <c r="H2982" s="17">
        <f>IF(OR(F2982="",G2982=""),"",F2982*G2982)</f>
        <v/>
      </c>
      <c r="I2982" s="15" t="n"/>
    </row>
    <row r="2983">
      <c r="A2983" s="15" t="n"/>
      <c r="D2983" s="16" t="n"/>
      <c r="E2983">
        <f>IF(D2983="","",IFERROR(INDEX(Productos!$C$2:$C$501,MATCH(D2983,Productos!$A$2:$A$501,0)),"Código no existe"))</f>
        <v/>
      </c>
      <c r="G2983" s="17" t="n"/>
      <c r="H2983" s="17">
        <f>IF(OR(F2983="",G2983=""),"",F2983*G2983)</f>
        <v/>
      </c>
      <c r="I2983" s="15" t="n"/>
    </row>
    <row r="2984">
      <c r="A2984" s="15" t="n"/>
      <c r="D2984" s="16" t="n"/>
      <c r="E2984">
        <f>IF(D2984="","",IFERROR(INDEX(Productos!$C$2:$C$501,MATCH(D2984,Productos!$A$2:$A$501,0)),"Código no existe"))</f>
        <v/>
      </c>
      <c r="G2984" s="17" t="n"/>
      <c r="H2984" s="17">
        <f>IF(OR(F2984="",G2984=""),"",F2984*G2984)</f>
        <v/>
      </c>
      <c r="I2984" s="15" t="n"/>
    </row>
    <row r="2985">
      <c r="A2985" s="15" t="n"/>
      <c r="D2985" s="16" t="n"/>
      <c r="E2985">
        <f>IF(D2985="","",IFERROR(INDEX(Productos!$C$2:$C$501,MATCH(D2985,Productos!$A$2:$A$501,0)),"Código no existe"))</f>
        <v/>
      </c>
      <c r="G2985" s="17" t="n"/>
      <c r="H2985" s="17">
        <f>IF(OR(F2985="",G2985=""),"",F2985*G2985)</f>
        <v/>
      </c>
      <c r="I2985" s="15" t="n"/>
    </row>
    <row r="2986">
      <c r="A2986" s="15" t="n"/>
      <c r="D2986" s="16" t="n"/>
      <c r="E2986">
        <f>IF(D2986="","",IFERROR(INDEX(Productos!$C$2:$C$501,MATCH(D2986,Productos!$A$2:$A$501,0)),"Código no existe"))</f>
        <v/>
      </c>
      <c r="G2986" s="17" t="n"/>
      <c r="H2986" s="17">
        <f>IF(OR(F2986="",G2986=""),"",F2986*G2986)</f>
        <v/>
      </c>
      <c r="I2986" s="15" t="n"/>
    </row>
    <row r="2987">
      <c r="A2987" s="15" t="n"/>
      <c r="D2987" s="16" t="n"/>
      <c r="E2987">
        <f>IF(D2987="","",IFERROR(INDEX(Productos!$C$2:$C$501,MATCH(D2987,Productos!$A$2:$A$501,0)),"Código no existe"))</f>
        <v/>
      </c>
      <c r="G2987" s="17" t="n"/>
      <c r="H2987" s="17">
        <f>IF(OR(F2987="",G2987=""),"",F2987*G2987)</f>
        <v/>
      </c>
      <c r="I2987" s="15" t="n"/>
    </row>
    <row r="2988">
      <c r="A2988" s="15" t="n"/>
      <c r="D2988" s="16" t="n"/>
      <c r="E2988">
        <f>IF(D2988="","",IFERROR(INDEX(Productos!$C$2:$C$501,MATCH(D2988,Productos!$A$2:$A$501,0)),"Código no existe"))</f>
        <v/>
      </c>
      <c r="G2988" s="17" t="n"/>
      <c r="H2988" s="17">
        <f>IF(OR(F2988="",G2988=""),"",F2988*G2988)</f>
        <v/>
      </c>
      <c r="I2988" s="15" t="n"/>
    </row>
    <row r="2989">
      <c r="A2989" s="15" t="n"/>
      <c r="D2989" s="16" t="n"/>
      <c r="E2989">
        <f>IF(D2989="","",IFERROR(INDEX(Productos!$C$2:$C$501,MATCH(D2989,Productos!$A$2:$A$501,0)),"Código no existe"))</f>
        <v/>
      </c>
      <c r="G2989" s="17" t="n"/>
      <c r="H2989" s="17">
        <f>IF(OR(F2989="",G2989=""),"",F2989*G2989)</f>
        <v/>
      </c>
      <c r="I2989" s="15" t="n"/>
    </row>
    <row r="2990">
      <c r="A2990" s="15" t="n"/>
      <c r="D2990" s="16" t="n"/>
      <c r="E2990">
        <f>IF(D2990="","",IFERROR(INDEX(Productos!$C$2:$C$501,MATCH(D2990,Productos!$A$2:$A$501,0)),"Código no existe"))</f>
        <v/>
      </c>
      <c r="G2990" s="17" t="n"/>
      <c r="H2990" s="17">
        <f>IF(OR(F2990="",G2990=""),"",F2990*G2990)</f>
        <v/>
      </c>
      <c r="I2990" s="15" t="n"/>
    </row>
    <row r="2991">
      <c r="A2991" s="15" t="n"/>
      <c r="D2991" s="16" t="n"/>
      <c r="E2991">
        <f>IF(D2991="","",IFERROR(INDEX(Productos!$C$2:$C$501,MATCH(D2991,Productos!$A$2:$A$501,0)),"Código no existe"))</f>
        <v/>
      </c>
      <c r="G2991" s="17" t="n"/>
      <c r="H2991" s="17">
        <f>IF(OR(F2991="",G2991=""),"",F2991*G2991)</f>
        <v/>
      </c>
      <c r="I2991" s="15" t="n"/>
    </row>
    <row r="2992">
      <c r="A2992" s="15" t="n"/>
      <c r="D2992" s="16" t="n"/>
      <c r="E2992">
        <f>IF(D2992="","",IFERROR(INDEX(Productos!$C$2:$C$501,MATCH(D2992,Productos!$A$2:$A$501,0)),"Código no existe"))</f>
        <v/>
      </c>
      <c r="G2992" s="17" t="n"/>
      <c r="H2992" s="17">
        <f>IF(OR(F2992="",G2992=""),"",F2992*G2992)</f>
        <v/>
      </c>
      <c r="I2992" s="15" t="n"/>
    </row>
    <row r="2993">
      <c r="A2993" s="15" t="n"/>
      <c r="D2993" s="16" t="n"/>
      <c r="E2993">
        <f>IF(D2993="","",IFERROR(INDEX(Productos!$C$2:$C$501,MATCH(D2993,Productos!$A$2:$A$501,0)),"Código no existe"))</f>
        <v/>
      </c>
      <c r="G2993" s="17" t="n"/>
      <c r="H2993" s="17">
        <f>IF(OR(F2993="",G2993=""),"",F2993*G2993)</f>
        <v/>
      </c>
      <c r="I2993" s="15" t="n"/>
    </row>
    <row r="2994">
      <c r="A2994" s="15" t="n"/>
      <c r="D2994" s="16" t="n"/>
      <c r="E2994">
        <f>IF(D2994="","",IFERROR(INDEX(Productos!$C$2:$C$501,MATCH(D2994,Productos!$A$2:$A$501,0)),"Código no existe"))</f>
        <v/>
      </c>
      <c r="G2994" s="17" t="n"/>
      <c r="H2994" s="17">
        <f>IF(OR(F2994="",G2994=""),"",F2994*G2994)</f>
        <v/>
      </c>
      <c r="I2994" s="15" t="n"/>
    </row>
    <row r="2995">
      <c r="A2995" s="15" t="n"/>
      <c r="D2995" s="16" t="n"/>
      <c r="E2995">
        <f>IF(D2995="","",IFERROR(INDEX(Productos!$C$2:$C$501,MATCH(D2995,Productos!$A$2:$A$501,0)),"Código no existe"))</f>
        <v/>
      </c>
      <c r="G2995" s="17" t="n"/>
      <c r="H2995" s="17">
        <f>IF(OR(F2995="",G2995=""),"",F2995*G2995)</f>
        <v/>
      </c>
      <c r="I2995" s="15" t="n"/>
    </row>
    <row r="2996">
      <c r="A2996" s="15" t="n"/>
      <c r="D2996" s="16" t="n"/>
      <c r="E2996">
        <f>IF(D2996="","",IFERROR(INDEX(Productos!$C$2:$C$501,MATCH(D2996,Productos!$A$2:$A$501,0)),"Código no existe"))</f>
        <v/>
      </c>
      <c r="G2996" s="17" t="n"/>
      <c r="H2996" s="17">
        <f>IF(OR(F2996="",G2996=""),"",F2996*G2996)</f>
        <v/>
      </c>
      <c r="I2996" s="15" t="n"/>
    </row>
    <row r="2997">
      <c r="A2997" s="15" t="n"/>
      <c r="D2997" s="16" t="n"/>
      <c r="E2997">
        <f>IF(D2997="","",IFERROR(INDEX(Productos!$C$2:$C$501,MATCH(D2997,Productos!$A$2:$A$501,0)),"Código no existe"))</f>
        <v/>
      </c>
      <c r="G2997" s="17" t="n"/>
      <c r="H2997" s="17">
        <f>IF(OR(F2997="",G2997=""),"",F2997*G2997)</f>
        <v/>
      </c>
      <c r="I2997" s="15" t="n"/>
    </row>
    <row r="2998">
      <c r="A2998" s="15" t="n"/>
      <c r="D2998" s="16" t="n"/>
      <c r="E2998">
        <f>IF(D2998="","",IFERROR(INDEX(Productos!$C$2:$C$501,MATCH(D2998,Productos!$A$2:$A$501,0)),"Código no existe"))</f>
        <v/>
      </c>
      <c r="G2998" s="17" t="n"/>
      <c r="H2998" s="17">
        <f>IF(OR(F2998="",G2998=""),"",F2998*G2998)</f>
        <v/>
      </c>
      <c r="I2998" s="15" t="n"/>
    </row>
    <row r="2999">
      <c r="A2999" s="15" t="n"/>
      <c r="D2999" s="16" t="n"/>
      <c r="E2999">
        <f>IF(D2999="","",IFERROR(INDEX(Productos!$C$2:$C$501,MATCH(D2999,Productos!$A$2:$A$501,0)),"Código no existe"))</f>
        <v/>
      </c>
      <c r="G2999" s="17" t="n"/>
      <c r="H2999" s="17">
        <f>IF(OR(F2999="",G2999=""),"",F2999*G2999)</f>
        <v/>
      </c>
      <c r="I2999" s="15" t="n"/>
    </row>
    <row r="3000">
      <c r="A3000" s="15" t="n"/>
      <c r="D3000" s="16" t="n"/>
      <c r="E3000">
        <f>IF(D3000="","",IFERROR(INDEX(Productos!$C$2:$C$501,MATCH(D3000,Productos!$A$2:$A$501,0)),"Código no existe"))</f>
        <v/>
      </c>
      <c r="G3000" s="17" t="n"/>
      <c r="H3000" s="17">
        <f>IF(OR(F3000="",G3000=""),"",F3000*G3000)</f>
        <v/>
      </c>
      <c r="I3000" s="15" t="n"/>
    </row>
    <row r="3001">
      <c r="A3001" s="15" t="n"/>
      <c r="D3001" s="16" t="n"/>
      <c r="E3001">
        <f>IF(D3001="","",IFERROR(INDEX(Productos!$C$2:$C$501,MATCH(D3001,Productos!$A$2:$A$501,0)),"Código no existe"))</f>
        <v/>
      </c>
      <c r="G3001" s="17" t="n"/>
      <c r="H3001" s="17">
        <f>IF(OR(F3001="",G3001=""),"",F3001*G3001)</f>
        <v/>
      </c>
      <c r="I3001" s="15" t="n"/>
    </row>
  </sheetData>
  <conditionalFormatting sqref="E2:E3001">
    <cfRule type="cellIs" priority="1" operator="equal" dxfId="2">
      <formula>"Código no existe"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4" customWidth="1" min="3" max="3"/>
    <col width="22" customWidth="1" min="4" max="4"/>
    <col width="11" customWidth="1" min="5" max="5"/>
    <col width="13" customWidth="1" min="6" max="6"/>
    <col width="13" customWidth="1" min="7" max="7"/>
    <col width="30" customWidth="1" min="8" max="8"/>
  </cols>
  <sheetData>
    <row r="1" ht="34" customHeight="1">
      <c r="A1" s="5" t="inlineStr">
        <is>
          <t>Fecha</t>
        </is>
      </c>
      <c r="B1" s="5" t="inlineStr">
        <is>
          <t>Código</t>
        </is>
      </c>
      <c r="C1" s="6" t="inlineStr">
        <is>
          <t>Producto (automático)</t>
        </is>
      </c>
      <c r="D1" s="5" t="inlineStr">
        <is>
          <t>Tipo de salida</t>
        </is>
      </c>
      <c r="E1" s="5" t="inlineStr">
        <is>
          <t>Cantidad (unid.)</t>
        </is>
      </c>
      <c r="F1" s="6" t="inlineStr">
        <is>
          <t>Costo unitario (automático)</t>
        </is>
      </c>
      <c r="G1" s="6" t="inlineStr">
        <is>
          <t>Valor a costo</t>
        </is>
      </c>
      <c r="H1" s="5" t="inlineStr">
        <is>
          <t>Observación</t>
        </is>
      </c>
    </row>
    <row r="2">
      <c r="A2" s="15" t="n">
        <v>46302</v>
      </c>
      <c r="B2" s="16" t="inlineStr">
        <is>
          <t>1001</t>
        </is>
      </c>
      <c r="C2">
        <f>IF(B2="","",IFERROR(INDEX(Productos!$C$2:$C$501,MATCH(B2,Productos!$A$2:$A$501,0)),"Código no existe"))</f>
        <v/>
      </c>
      <c r="D2" t="inlineStr">
        <is>
          <t>Venta</t>
        </is>
      </c>
      <c r="E2" t="n">
        <v>20</v>
      </c>
      <c r="F2" s="17">
        <f>IF(B2="","",IFERROR(INDEX(Productos!$F$2:$F$501,MATCH(B2,Productos!$A$2:$A$501,0)),0))</f>
        <v/>
      </c>
      <c r="G2" s="17">
        <f>IF(OR(B2="",E2=""),"",E2*N(F2))</f>
        <v/>
      </c>
      <c r="H2" t="inlineStr">
        <is>
          <t>Ventas de la semana</t>
        </is>
      </c>
    </row>
    <row r="3">
      <c r="A3" s="15" t="n">
        <v>46302</v>
      </c>
      <c r="B3" s="16" t="inlineStr">
        <is>
          <t>1002</t>
        </is>
      </c>
      <c r="C3">
        <f>IF(B3="","",IFERROR(INDEX(Productos!$C$2:$C$501,MATCH(B3,Productos!$A$2:$A$501,0)),"Código no existe"))</f>
        <v/>
      </c>
      <c r="D3" t="inlineStr">
        <is>
          <t>Venta</t>
        </is>
      </c>
      <c r="E3" t="n">
        <v>25</v>
      </c>
      <c r="F3" s="17">
        <f>IF(B3="","",IFERROR(INDEX(Productos!$F$2:$F$501,MATCH(B3,Productos!$A$2:$A$501,0)),0))</f>
        <v/>
      </c>
      <c r="G3" s="17">
        <f>IF(OR(B3="",E3=""),"",E3*N(F3))</f>
        <v/>
      </c>
      <c r="H3" t="inlineStr">
        <is>
          <t>Ventas de la semana</t>
        </is>
      </c>
    </row>
    <row r="4">
      <c r="A4" s="15" t="n">
        <v>46302</v>
      </c>
      <c r="B4" s="16" t="inlineStr">
        <is>
          <t>1004</t>
        </is>
      </c>
      <c r="C4">
        <f>IF(B4="","",IFERROR(INDEX(Productos!$C$2:$C$501,MATCH(B4,Productos!$A$2:$A$501,0)),"Código no existe"))</f>
        <v/>
      </c>
      <c r="D4" t="inlineStr">
        <is>
          <t>Venta</t>
        </is>
      </c>
      <c r="E4" t="n">
        <v>10</v>
      </c>
      <c r="F4" s="17">
        <f>IF(B4="","",IFERROR(INDEX(Productos!$F$2:$F$501,MATCH(B4,Productos!$A$2:$A$501,0)),0))</f>
        <v/>
      </c>
      <c r="G4" s="17">
        <f>IF(OR(B4="",E4=""),"",E4*N(F4))</f>
        <v/>
      </c>
      <c r="H4" t="inlineStr">
        <is>
          <t>Ventas de la semana</t>
        </is>
      </c>
    </row>
    <row r="5">
      <c r="A5" s="15" t="n">
        <v>46302</v>
      </c>
      <c r="B5" s="16" t="inlineStr">
        <is>
          <t>1006</t>
        </is>
      </c>
      <c r="C5">
        <f>IF(B5="","",IFERROR(INDEX(Productos!$C$2:$C$501,MATCH(B5,Productos!$A$2:$A$501,0)),"Código no existe"))</f>
        <v/>
      </c>
      <c r="D5" t="inlineStr">
        <is>
          <t>Venta</t>
        </is>
      </c>
      <c r="E5" t="n">
        <v>40</v>
      </c>
      <c r="F5" s="17">
        <f>IF(B5="","",IFERROR(INDEX(Productos!$F$2:$F$501,MATCH(B5,Productos!$A$2:$A$501,0)),0))</f>
        <v/>
      </c>
      <c r="G5" s="17">
        <f>IF(OR(B5="",E5=""),"",E5*N(F5))</f>
        <v/>
      </c>
      <c r="H5" t="inlineStr">
        <is>
          <t>Ventas de la semana</t>
        </is>
      </c>
    </row>
    <row r="6">
      <c r="A6" s="15" t="n">
        <v>46300</v>
      </c>
      <c r="B6" s="16" t="inlineStr">
        <is>
          <t>1002</t>
        </is>
      </c>
      <c r="C6">
        <f>IF(B6="","",IFERROR(INDEX(Productos!$C$2:$C$501,MATCH(B6,Productos!$A$2:$A$501,0)),"Código no existe"))</f>
        <v/>
      </c>
      <c r="D6" t="inlineStr">
        <is>
          <t>Merma</t>
        </is>
      </c>
      <c r="E6" t="n">
        <v>2</v>
      </c>
      <c r="F6" s="17">
        <f>IF(B6="","",IFERROR(INDEX(Productos!$F$2:$F$501,MATCH(B6,Productos!$A$2:$A$501,0)),0))</f>
        <v/>
      </c>
      <c r="G6" s="17">
        <f>IF(OR(B6="",E6=""),"",E6*N(F6))</f>
        <v/>
      </c>
      <c r="H6" t="inlineStr">
        <is>
          <t>Vencidas</t>
        </is>
      </c>
    </row>
    <row r="7">
      <c r="A7" s="15" t="n">
        <v>46301</v>
      </c>
      <c r="B7" s="16" t="inlineStr">
        <is>
          <t>1008</t>
        </is>
      </c>
      <c r="C7">
        <f>IF(B7="","",IFERROR(INDEX(Productos!$C$2:$C$501,MATCH(B7,Productos!$A$2:$A$501,0)),"Código no existe"))</f>
        <v/>
      </c>
      <c r="D7" t="inlineStr">
        <is>
          <t>Consumo interno</t>
        </is>
      </c>
      <c r="E7" t="n">
        <v>1</v>
      </c>
      <c r="F7" s="17">
        <f>IF(B7="","",IFERROR(INDEX(Productos!$F$2:$F$501,MATCH(B7,Productos!$A$2:$A$501,0)),0))</f>
        <v/>
      </c>
      <c r="G7" s="17">
        <f>IF(OR(B7="",E7=""),"",E7*N(F7))</f>
        <v/>
      </c>
      <c r="H7" t="inlineStr">
        <is>
          <t>Colación del equipo</t>
        </is>
      </c>
    </row>
    <row r="8">
      <c r="A8" s="15" t="n"/>
      <c r="B8" s="16" t="n"/>
      <c r="C8">
        <f>IF(B8="","",IFERROR(INDEX(Productos!$C$2:$C$501,MATCH(B8,Productos!$A$2:$A$501,0)),"Código no existe"))</f>
        <v/>
      </c>
      <c r="F8" s="17">
        <f>IF(B8="","",IFERROR(INDEX(Productos!$F$2:$F$501,MATCH(B8,Productos!$A$2:$A$501,0)),0))</f>
        <v/>
      </c>
      <c r="G8" s="17">
        <f>IF(OR(B8="",E8=""),"",E8*N(F8))</f>
        <v/>
      </c>
    </row>
    <row r="9">
      <c r="A9" s="15" t="n"/>
      <c r="B9" s="16" t="n"/>
      <c r="C9">
        <f>IF(B9="","",IFERROR(INDEX(Productos!$C$2:$C$501,MATCH(B9,Productos!$A$2:$A$501,0)),"Código no existe"))</f>
        <v/>
      </c>
      <c r="F9" s="17">
        <f>IF(B9="","",IFERROR(INDEX(Productos!$F$2:$F$501,MATCH(B9,Productos!$A$2:$A$501,0)),0))</f>
        <v/>
      </c>
      <c r="G9" s="17">
        <f>IF(OR(B9="",E9=""),"",E9*N(F9))</f>
        <v/>
      </c>
    </row>
    <row r="10">
      <c r="A10" s="15" t="n"/>
      <c r="B10" s="16" t="n"/>
      <c r="C10">
        <f>IF(B10="","",IFERROR(INDEX(Productos!$C$2:$C$501,MATCH(B10,Productos!$A$2:$A$501,0)),"Código no existe"))</f>
        <v/>
      </c>
      <c r="F10" s="17">
        <f>IF(B10="","",IFERROR(INDEX(Productos!$F$2:$F$501,MATCH(B10,Productos!$A$2:$A$501,0)),0))</f>
        <v/>
      </c>
      <c r="G10" s="17">
        <f>IF(OR(B10="",E10=""),"",E10*N(F10))</f>
        <v/>
      </c>
    </row>
    <row r="11">
      <c r="A11" s="15" t="n"/>
      <c r="B11" s="16" t="n"/>
      <c r="C11">
        <f>IF(B11="","",IFERROR(INDEX(Productos!$C$2:$C$501,MATCH(B11,Productos!$A$2:$A$501,0)),"Código no existe"))</f>
        <v/>
      </c>
      <c r="F11" s="17">
        <f>IF(B11="","",IFERROR(INDEX(Productos!$F$2:$F$501,MATCH(B11,Productos!$A$2:$A$501,0)),0))</f>
        <v/>
      </c>
      <c r="G11" s="17">
        <f>IF(OR(B11="",E11=""),"",E11*N(F11))</f>
        <v/>
      </c>
    </row>
    <row r="12">
      <c r="A12" s="15" t="n"/>
      <c r="B12" s="16" t="n"/>
      <c r="C12">
        <f>IF(B12="","",IFERROR(INDEX(Productos!$C$2:$C$501,MATCH(B12,Productos!$A$2:$A$501,0)),"Código no existe"))</f>
        <v/>
      </c>
      <c r="F12" s="17">
        <f>IF(B12="","",IFERROR(INDEX(Productos!$F$2:$F$501,MATCH(B12,Productos!$A$2:$A$501,0)),0))</f>
        <v/>
      </c>
      <c r="G12" s="17">
        <f>IF(OR(B12="",E12=""),"",E12*N(F12))</f>
        <v/>
      </c>
    </row>
    <row r="13">
      <c r="A13" s="15" t="n"/>
      <c r="B13" s="16" t="n"/>
      <c r="C13">
        <f>IF(B13="","",IFERROR(INDEX(Productos!$C$2:$C$501,MATCH(B13,Productos!$A$2:$A$501,0)),"Código no existe"))</f>
        <v/>
      </c>
      <c r="F13" s="17">
        <f>IF(B13="","",IFERROR(INDEX(Productos!$F$2:$F$501,MATCH(B13,Productos!$A$2:$A$501,0)),0))</f>
        <v/>
      </c>
      <c r="G13" s="17">
        <f>IF(OR(B13="",E13=""),"",E13*N(F13))</f>
        <v/>
      </c>
    </row>
    <row r="14">
      <c r="A14" s="15" t="n"/>
      <c r="B14" s="16" t="n"/>
      <c r="C14">
        <f>IF(B14="","",IFERROR(INDEX(Productos!$C$2:$C$501,MATCH(B14,Productos!$A$2:$A$501,0)),"Código no existe"))</f>
        <v/>
      </c>
      <c r="F14" s="17">
        <f>IF(B14="","",IFERROR(INDEX(Productos!$F$2:$F$501,MATCH(B14,Productos!$A$2:$A$501,0)),0))</f>
        <v/>
      </c>
      <c r="G14" s="17">
        <f>IF(OR(B14="",E14=""),"",E14*N(F14))</f>
        <v/>
      </c>
    </row>
    <row r="15">
      <c r="A15" s="15" t="n"/>
      <c r="B15" s="16" t="n"/>
      <c r="C15">
        <f>IF(B15="","",IFERROR(INDEX(Productos!$C$2:$C$501,MATCH(B15,Productos!$A$2:$A$501,0)),"Código no existe"))</f>
        <v/>
      </c>
      <c r="F15" s="17">
        <f>IF(B15="","",IFERROR(INDEX(Productos!$F$2:$F$501,MATCH(B15,Productos!$A$2:$A$501,0)),0))</f>
        <v/>
      </c>
      <c r="G15" s="17">
        <f>IF(OR(B15="",E15=""),"",E15*N(F15))</f>
        <v/>
      </c>
    </row>
    <row r="16">
      <c r="A16" s="15" t="n"/>
      <c r="B16" s="16" t="n"/>
      <c r="C16">
        <f>IF(B16="","",IFERROR(INDEX(Productos!$C$2:$C$501,MATCH(B16,Productos!$A$2:$A$501,0)),"Código no existe"))</f>
        <v/>
      </c>
      <c r="F16" s="17">
        <f>IF(B16="","",IFERROR(INDEX(Productos!$F$2:$F$501,MATCH(B16,Productos!$A$2:$A$501,0)),0))</f>
        <v/>
      </c>
      <c r="G16" s="17">
        <f>IF(OR(B16="",E16=""),"",E16*N(F16))</f>
        <v/>
      </c>
    </row>
    <row r="17">
      <c r="A17" s="15" t="n"/>
      <c r="B17" s="16" t="n"/>
      <c r="C17">
        <f>IF(B17="","",IFERROR(INDEX(Productos!$C$2:$C$501,MATCH(B17,Productos!$A$2:$A$501,0)),"Código no existe"))</f>
        <v/>
      </c>
      <c r="F17" s="17">
        <f>IF(B17="","",IFERROR(INDEX(Productos!$F$2:$F$501,MATCH(B17,Productos!$A$2:$A$501,0)),0))</f>
        <v/>
      </c>
      <c r="G17" s="17">
        <f>IF(OR(B17="",E17=""),"",E17*N(F17))</f>
        <v/>
      </c>
    </row>
    <row r="18">
      <c r="A18" s="15" t="n"/>
      <c r="B18" s="16" t="n"/>
      <c r="C18">
        <f>IF(B18="","",IFERROR(INDEX(Productos!$C$2:$C$501,MATCH(B18,Productos!$A$2:$A$501,0)),"Código no existe"))</f>
        <v/>
      </c>
      <c r="F18" s="17">
        <f>IF(B18="","",IFERROR(INDEX(Productos!$F$2:$F$501,MATCH(B18,Productos!$A$2:$A$501,0)),0))</f>
        <v/>
      </c>
      <c r="G18" s="17">
        <f>IF(OR(B18="",E18=""),"",E18*N(F18))</f>
        <v/>
      </c>
    </row>
    <row r="19">
      <c r="A19" s="15" t="n"/>
      <c r="B19" s="16" t="n"/>
      <c r="C19">
        <f>IF(B19="","",IFERROR(INDEX(Productos!$C$2:$C$501,MATCH(B19,Productos!$A$2:$A$501,0)),"Código no existe"))</f>
        <v/>
      </c>
      <c r="F19" s="17">
        <f>IF(B19="","",IFERROR(INDEX(Productos!$F$2:$F$501,MATCH(B19,Productos!$A$2:$A$501,0)),0))</f>
        <v/>
      </c>
      <c r="G19" s="17">
        <f>IF(OR(B19="",E19=""),"",E19*N(F19))</f>
        <v/>
      </c>
    </row>
    <row r="20">
      <c r="A20" s="15" t="n"/>
      <c r="B20" s="16" t="n"/>
      <c r="C20">
        <f>IF(B20="","",IFERROR(INDEX(Productos!$C$2:$C$501,MATCH(B20,Productos!$A$2:$A$501,0)),"Código no existe"))</f>
        <v/>
      </c>
      <c r="F20" s="17">
        <f>IF(B20="","",IFERROR(INDEX(Productos!$F$2:$F$501,MATCH(B20,Productos!$A$2:$A$501,0)),0))</f>
        <v/>
      </c>
      <c r="G20" s="17">
        <f>IF(OR(B20="",E20=""),"",E20*N(F20))</f>
        <v/>
      </c>
    </row>
    <row r="21">
      <c r="A21" s="15" t="n"/>
      <c r="B21" s="16" t="n"/>
      <c r="C21">
        <f>IF(B21="","",IFERROR(INDEX(Productos!$C$2:$C$501,MATCH(B21,Productos!$A$2:$A$501,0)),"Código no existe"))</f>
        <v/>
      </c>
      <c r="F21" s="17">
        <f>IF(B21="","",IFERROR(INDEX(Productos!$F$2:$F$501,MATCH(B21,Productos!$A$2:$A$501,0)),0))</f>
        <v/>
      </c>
      <c r="G21" s="17">
        <f>IF(OR(B21="",E21=""),"",E21*N(F21))</f>
        <v/>
      </c>
    </row>
    <row r="22">
      <c r="A22" s="15" t="n"/>
      <c r="B22" s="16" t="n"/>
      <c r="C22">
        <f>IF(B22="","",IFERROR(INDEX(Productos!$C$2:$C$501,MATCH(B22,Productos!$A$2:$A$501,0)),"Código no existe"))</f>
        <v/>
      </c>
      <c r="F22" s="17">
        <f>IF(B22="","",IFERROR(INDEX(Productos!$F$2:$F$501,MATCH(B22,Productos!$A$2:$A$501,0)),0))</f>
        <v/>
      </c>
      <c r="G22" s="17">
        <f>IF(OR(B22="",E22=""),"",E22*N(F22))</f>
        <v/>
      </c>
    </row>
    <row r="23">
      <c r="A23" s="15" t="n"/>
      <c r="B23" s="16" t="n"/>
      <c r="C23">
        <f>IF(B23="","",IFERROR(INDEX(Productos!$C$2:$C$501,MATCH(B23,Productos!$A$2:$A$501,0)),"Código no existe"))</f>
        <v/>
      </c>
      <c r="F23" s="17">
        <f>IF(B23="","",IFERROR(INDEX(Productos!$F$2:$F$501,MATCH(B23,Productos!$A$2:$A$501,0)),0))</f>
        <v/>
      </c>
      <c r="G23" s="17">
        <f>IF(OR(B23="",E23=""),"",E23*N(F23))</f>
        <v/>
      </c>
    </row>
    <row r="24">
      <c r="A24" s="15" t="n"/>
      <c r="B24" s="16" t="n"/>
      <c r="C24">
        <f>IF(B24="","",IFERROR(INDEX(Productos!$C$2:$C$501,MATCH(B24,Productos!$A$2:$A$501,0)),"Código no existe"))</f>
        <v/>
      </c>
      <c r="F24" s="17">
        <f>IF(B24="","",IFERROR(INDEX(Productos!$F$2:$F$501,MATCH(B24,Productos!$A$2:$A$501,0)),0))</f>
        <v/>
      </c>
      <c r="G24" s="17">
        <f>IF(OR(B24="",E24=""),"",E24*N(F24))</f>
        <v/>
      </c>
    </row>
    <row r="25">
      <c r="A25" s="15" t="n"/>
      <c r="B25" s="16" t="n"/>
      <c r="C25">
        <f>IF(B25="","",IFERROR(INDEX(Productos!$C$2:$C$501,MATCH(B25,Productos!$A$2:$A$501,0)),"Código no existe"))</f>
        <v/>
      </c>
      <c r="F25" s="17">
        <f>IF(B25="","",IFERROR(INDEX(Productos!$F$2:$F$501,MATCH(B25,Productos!$A$2:$A$501,0)),0))</f>
        <v/>
      </c>
      <c r="G25" s="17">
        <f>IF(OR(B25="",E25=""),"",E25*N(F25))</f>
        <v/>
      </c>
    </row>
    <row r="26">
      <c r="A26" s="15" t="n"/>
      <c r="B26" s="16" t="n"/>
      <c r="C26">
        <f>IF(B26="","",IFERROR(INDEX(Productos!$C$2:$C$501,MATCH(B26,Productos!$A$2:$A$501,0)),"Código no existe"))</f>
        <v/>
      </c>
      <c r="F26" s="17">
        <f>IF(B26="","",IFERROR(INDEX(Productos!$F$2:$F$501,MATCH(B26,Productos!$A$2:$A$501,0)),0))</f>
        <v/>
      </c>
      <c r="G26" s="17">
        <f>IF(OR(B26="",E26=""),"",E26*N(F26))</f>
        <v/>
      </c>
    </row>
    <row r="27">
      <c r="A27" s="15" t="n"/>
      <c r="B27" s="16" t="n"/>
      <c r="C27">
        <f>IF(B27="","",IFERROR(INDEX(Productos!$C$2:$C$501,MATCH(B27,Productos!$A$2:$A$501,0)),"Código no existe"))</f>
        <v/>
      </c>
      <c r="F27" s="17">
        <f>IF(B27="","",IFERROR(INDEX(Productos!$F$2:$F$501,MATCH(B27,Productos!$A$2:$A$501,0)),0))</f>
        <v/>
      </c>
      <c r="G27" s="17">
        <f>IF(OR(B27="",E27=""),"",E27*N(F27))</f>
        <v/>
      </c>
    </row>
    <row r="28">
      <c r="A28" s="15" t="n"/>
      <c r="B28" s="16" t="n"/>
      <c r="C28">
        <f>IF(B28="","",IFERROR(INDEX(Productos!$C$2:$C$501,MATCH(B28,Productos!$A$2:$A$501,0)),"Código no existe"))</f>
        <v/>
      </c>
      <c r="F28" s="17">
        <f>IF(B28="","",IFERROR(INDEX(Productos!$F$2:$F$501,MATCH(B28,Productos!$A$2:$A$501,0)),0))</f>
        <v/>
      </c>
      <c r="G28" s="17">
        <f>IF(OR(B28="",E28=""),"",E28*N(F28))</f>
        <v/>
      </c>
    </row>
    <row r="29">
      <c r="A29" s="15" t="n"/>
      <c r="B29" s="16" t="n"/>
      <c r="C29">
        <f>IF(B29="","",IFERROR(INDEX(Productos!$C$2:$C$501,MATCH(B29,Productos!$A$2:$A$501,0)),"Código no existe"))</f>
        <v/>
      </c>
      <c r="F29" s="17">
        <f>IF(B29="","",IFERROR(INDEX(Productos!$F$2:$F$501,MATCH(B29,Productos!$A$2:$A$501,0)),0))</f>
        <v/>
      </c>
      <c r="G29" s="17">
        <f>IF(OR(B29="",E29=""),"",E29*N(F29))</f>
        <v/>
      </c>
    </row>
    <row r="30">
      <c r="A30" s="15" t="n"/>
      <c r="B30" s="16" t="n"/>
      <c r="C30">
        <f>IF(B30="","",IFERROR(INDEX(Productos!$C$2:$C$501,MATCH(B30,Productos!$A$2:$A$501,0)),"Código no existe"))</f>
        <v/>
      </c>
      <c r="F30" s="17">
        <f>IF(B30="","",IFERROR(INDEX(Productos!$F$2:$F$501,MATCH(B30,Productos!$A$2:$A$501,0)),0))</f>
        <v/>
      </c>
      <c r="G30" s="17">
        <f>IF(OR(B30="",E30=""),"",E30*N(F30))</f>
        <v/>
      </c>
    </row>
    <row r="31">
      <c r="A31" s="15" t="n"/>
      <c r="B31" s="16" t="n"/>
      <c r="C31">
        <f>IF(B31="","",IFERROR(INDEX(Productos!$C$2:$C$501,MATCH(B31,Productos!$A$2:$A$501,0)),"Código no existe"))</f>
        <v/>
      </c>
      <c r="F31" s="17">
        <f>IF(B31="","",IFERROR(INDEX(Productos!$F$2:$F$501,MATCH(B31,Productos!$A$2:$A$501,0)),0))</f>
        <v/>
      </c>
      <c r="G31" s="17">
        <f>IF(OR(B31="",E31=""),"",E31*N(F31))</f>
        <v/>
      </c>
    </row>
    <row r="32">
      <c r="A32" s="15" t="n"/>
      <c r="B32" s="16" t="n"/>
      <c r="C32">
        <f>IF(B32="","",IFERROR(INDEX(Productos!$C$2:$C$501,MATCH(B32,Productos!$A$2:$A$501,0)),"Código no existe"))</f>
        <v/>
      </c>
      <c r="F32" s="17">
        <f>IF(B32="","",IFERROR(INDEX(Productos!$F$2:$F$501,MATCH(B32,Productos!$A$2:$A$501,0)),0))</f>
        <v/>
      </c>
      <c r="G32" s="17">
        <f>IF(OR(B32="",E32=""),"",E32*N(F32))</f>
        <v/>
      </c>
    </row>
    <row r="33">
      <c r="A33" s="15" t="n"/>
      <c r="B33" s="16" t="n"/>
      <c r="C33">
        <f>IF(B33="","",IFERROR(INDEX(Productos!$C$2:$C$501,MATCH(B33,Productos!$A$2:$A$501,0)),"Código no existe"))</f>
        <v/>
      </c>
      <c r="F33" s="17">
        <f>IF(B33="","",IFERROR(INDEX(Productos!$F$2:$F$501,MATCH(B33,Productos!$A$2:$A$501,0)),0))</f>
        <v/>
      </c>
      <c r="G33" s="17">
        <f>IF(OR(B33="",E33=""),"",E33*N(F33))</f>
        <v/>
      </c>
    </row>
    <row r="34">
      <c r="A34" s="15" t="n"/>
      <c r="B34" s="16" t="n"/>
      <c r="C34">
        <f>IF(B34="","",IFERROR(INDEX(Productos!$C$2:$C$501,MATCH(B34,Productos!$A$2:$A$501,0)),"Código no existe"))</f>
        <v/>
      </c>
      <c r="F34" s="17">
        <f>IF(B34="","",IFERROR(INDEX(Productos!$F$2:$F$501,MATCH(B34,Productos!$A$2:$A$501,0)),0))</f>
        <v/>
      </c>
      <c r="G34" s="17">
        <f>IF(OR(B34="",E34=""),"",E34*N(F34))</f>
        <v/>
      </c>
    </row>
    <row r="35">
      <c r="A35" s="15" t="n"/>
      <c r="B35" s="16" t="n"/>
      <c r="C35">
        <f>IF(B35="","",IFERROR(INDEX(Productos!$C$2:$C$501,MATCH(B35,Productos!$A$2:$A$501,0)),"Código no existe"))</f>
        <v/>
      </c>
      <c r="F35" s="17">
        <f>IF(B35="","",IFERROR(INDEX(Productos!$F$2:$F$501,MATCH(B35,Productos!$A$2:$A$501,0)),0))</f>
        <v/>
      </c>
      <c r="G35" s="17">
        <f>IF(OR(B35="",E35=""),"",E35*N(F35))</f>
        <v/>
      </c>
    </row>
    <row r="36">
      <c r="A36" s="15" t="n"/>
      <c r="B36" s="16" t="n"/>
      <c r="C36">
        <f>IF(B36="","",IFERROR(INDEX(Productos!$C$2:$C$501,MATCH(B36,Productos!$A$2:$A$501,0)),"Código no existe"))</f>
        <v/>
      </c>
      <c r="F36" s="17">
        <f>IF(B36="","",IFERROR(INDEX(Productos!$F$2:$F$501,MATCH(B36,Productos!$A$2:$A$501,0)),0))</f>
        <v/>
      </c>
      <c r="G36" s="17">
        <f>IF(OR(B36="",E36=""),"",E36*N(F36))</f>
        <v/>
      </c>
    </row>
    <row r="37">
      <c r="A37" s="15" t="n"/>
      <c r="B37" s="16" t="n"/>
      <c r="C37">
        <f>IF(B37="","",IFERROR(INDEX(Productos!$C$2:$C$501,MATCH(B37,Productos!$A$2:$A$501,0)),"Código no existe"))</f>
        <v/>
      </c>
      <c r="F37" s="17">
        <f>IF(B37="","",IFERROR(INDEX(Productos!$F$2:$F$501,MATCH(B37,Productos!$A$2:$A$501,0)),0))</f>
        <v/>
      </c>
      <c r="G37" s="17">
        <f>IF(OR(B37="",E37=""),"",E37*N(F37))</f>
        <v/>
      </c>
    </row>
    <row r="38">
      <c r="A38" s="15" t="n"/>
      <c r="B38" s="16" t="n"/>
      <c r="C38">
        <f>IF(B38="","",IFERROR(INDEX(Productos!$C$2:$C$501,MATCH(B38,Productos!$A$2:$A$501,0)),"Código no existe"))</f>
        <v/>
      </c>
      <c r="F38" s="17">
        <f>IF(B38="","",IFERROR(INDEX(Productos!$F$2:$F$501,MATCH(B38,Productos!$A$2:$A$501,0)),0))</f>
        <v/>
      </c>
      <c r="G38" s="17">
        <f>IF(OR(B38="",E38=""),"",E38*N(F38))</f>
        <v/>
      </c>
    </row>
    <row r="39">
      <c r="A39" s="15" t="n"/>
      <c r="B39" s="16" t="n"/>
      <c r="C39">
        <f>IF(B39="","",IFERROR(INDEX(Productos!$C$2:$C$501,MATCH(B39,Productos!$A$2:$A$501,0)),"Código no existe"))</f>
        <v/>
      </c>
      <c r="F39" s="17">
        <f>IF(B39="","",IFERROR(INDEX(Productos!$F$2:$F$501,MATCH(B39,Productos!$A$2:$A$501,0)),0))</f>
        <v/>
      </c>
      <c r="G39" s="17">
        <f>IF(OR(B39="",E39=""),"",E39*N(F39))</f>
        <v/>
      </c>
    </row>
    <row r="40">
      <c r="A40" s="15" t="n"/>
      <c r="B40" s="16" t="n"/>
      <c r="C40">
        <f>IF(B40="","",IFERROR(INDEX(Productos!$C$2:$C$501,MATCH(B40,Productos!$A$2:$A$501,0)),"Código no existe"))</f>
        <v/>
      </c>
      <c r="F40" s="17">
        <f>IF(B40="","",IFERROR(INDEX(Productos!$F$2:$F$501,MATCH(B40,Productos!$A$2:$A$501,0)),0))</f>
        <v/>
      </c>
      <c r="G40" s="17">
        <f>IF(OR(B40="",E40=""),"",E40*N(F40))</f>
        <v/>
      </c>
    </row>
    <row r="41">
      <c r="A41" s="15" t="n"/>
      <c r="B41" s="16" t="n"/>
      <c r="C41">
        <f>IF(B41="","",IFERROR(INDEX(Productos!$C$2:$C$501,MATCH(B41,Productos!$A$2:$A$501,0)),"Código no existe"))</f>
        <v/>
      </c>
      <c r="F41" s="17">
        <f>IF(B41="","",IFERROR(INDEX(Productos!$F$2:$F$501,MATCH(B41,Productos!$A$2:$A$501,0)),0))</f>
        <v/>
      </c>
      <c r="G41" s="17">
        <f>IF(OR(B41="",E41=""),"",E41*N(F41))</f>
        <v/>
      </c>
    </row>
    <row r="42">
      <c r="A42" s="15" t="n"/>
      <c r="B42" s="16" t="n"/>
      <c r="C42">
        <f>IF(B42="","",IFERROR(INDEX(Productos!$C$2:$C$501,MATCH(B42,Productos!$A$2:$A$501,0)),"Código no existe"))</f>
        <v/>
      </c>
      <c r="F42" s="17">
        <f>IF(B42="","",IFERROR(INDEX(Productos!$F$2:$F$501,MATCH(B42,Productos!$A$2:$A$501,0)),0))</f>
        <v/>
      </c>
      <c r="G42" s="17">
        <f>IF(OR(B42="",E42=""),"",E42*N(F42))</f>
        <v/>
      </c>
    </row>
    <row r="43">
      <c r="A43" s="15" t="n"/>
      <c r="B43" s="16" t="n"/>
      <c r="C43">
        <f>IF(B43="","",IFERROR(INDEX(Productos!$C$2:$C$501,MATCH(B43,Productos!$A$2:$A$501,0)),"Código no existe"))</f>
        <v/>
      </c>
      <c r="F43" s="17">
        <f>IF(B43="","",IFERROR(INDEX(Productos!$F$2:$F$501,MATCH(B43,Productos!$A$2:$A$501,0)),0))</f>
        <v/>
      </c>
      <c r="G43" s="17">
        <f>IF(OR(B43="",E43=""),"",E43*N(F43))</f>
        <v/>
      </c>
    </row>
    <row r="44">
      <c r="A44" s="15" t="n"/>
      <c r="B44" s="16" t="n"/>
      <c r="C44">
        <f>IF(B44="","",IFERROR(INDEX(Productos!$C$2:$C$501,MATCH(B44,Productos!$A$2:$A$501,0)),"Código no existe"))</f>
        <v/>
      </c>
      <c r="F44" s="17">
        <f>IF(B44="","",IFERROR(INDEX(Productos!$F$2:$F$501,MATCH(B44,Productos!$A$2:$A$501,0)),0))</f>
        <v/>
      </c>
      <c r="G44" s="17">
        <f>IF(OR(B44="",E44=""),"",E44*N(F44))</f>
        <v/>
      </c>
    </row>
    <row r="45">
      <c r="A45" s="15" t="n"/>
      <c r="B45" s="16" t="n"/>
      <c r="C45">
        <f>IF(B45="","",IFERROR(INDEX(Productos!$C$2:$C$501,MATCH(B45,Productos!$A$2:$A$501,0)),"Código no existe"))</f>
        <v/>
      </c>
      <c r="F45" s="17">
        <f>IF(B45="","",IFERROR(INDEX(Productos!$F$2:$F$501,MATCH(B45,Productos!$A$2:$A$501,0)),0))</f>
        <v/>
      </c>
      <c r="G45" s="17">
        <f>IF(OR(B45="",E45=""),"",E45*N(F45))</f>
        <v/>
      </c>
    </row>
    <row r="46">
      <c r="A46" s="15" t="n"/>
      <c r="B46" s="16" t="n"/>
      <c r="C46">
        <f>IF(B46="","",IFERROR(INDEX(Productos!$C$2:$C$501,MATCH(B46,Productos!$A$2:$A$501,0)),"Código no existe"))</f>
        <v/>
      </c>
      <c r="F46" s="17">
        <f>IF(B46="","",IFERROR(INDEX(Productos!$F$2:$F$501,MATCH(B46,Productos!$A$2:$A$501,0)),0))</f>
        <v/>
      </c>
      <c r="G46" s="17">
        <f>IF(OR(B46="",E46=""),"",E46*N(F46))</f>
        <v/>
      </c>
    </row>
    <row r="47">
      <c r="A47" s="15" t="n"/>
      <c r="B47" s="16" t="n"/>
      <c r="C47">
        <f>IF(B47="","",IFERROR(INDEX(Productos!$C$2:$C$501,MATCH(B47,Productos!$A$2:$A$501,0)),"Código no existe"))</f>
        <v/>
      </c>
      <c r="F47" s="17">
        <f>IF(B47="","",IFERROR(INDEX(Productos!$F$2:$F$501,MATCH(B47,Productos!$A$2:$A$501,0)),0))</f>
        <v/>
      </c>
      <c r="G47" s="17">
        <f>IF(OR(B47="",E47=""),"",E47*N(F47))</f>
        <v/>
      </c>
    </row>
    <row r="48">
      <c r="A48" s="15" t="n"/>
      <c r="B48" s="16" t="n"/>
      <c r="C48">
        <f>IF(B48="","",IFERROR(INDEX(Productos!$C$2:$C$501,MATCH(B48,Productos!$A$2:$A$501,0)),"Código no existe"))</f>
        <v/>
      </c>
      <c r="F48" s="17">
        <f>IF(B48="","",IFERROR(INDEX(Productos!$F$2:$F$501,MATCH(B48,Productos!$A$2:$A$501,0)),0))</f>
        <v/>
      </c>
      <c r="G48" s="17">
        <f>IF(OR(B48="",E48=""),"",E48*N(F48))</f>
        <v/>
      </c>
    </row>
    <row r="49">
      <c r="A49" s="15" t="n"/>
      <c r="B49" s="16" t="n"/>
      <c r="C49">
        <f>IF(B49="","",IFERROR(INDEX(Productos!$C$2:$C$501,MATCH(B49,Productos!$A$2:$A$501,0)),"Código no existe"))</f>
        <v/>
      </c>
      <c r="F49" s="17">
        <f>IF(B49="","",IFERROR(INDEX(Productos!$F$2:$F$501,MATCH(B49,Productos!$A$2:$A$501,0)),0))</f>
        <v/>
      </c>
      <c r="G49" s="17">
        <f>IF(OR(B49="",E49=""),"",E49*N(F49))</f>
        <v/>
      </c>
    </row>
    <row r="50">
      <c r="A50" s="15" t="n"/>
      <c r="B50" s="16" t="n"/>
      <c r="C50">
        <f>IF(B50="","",IFERROR(INDEX(Productos!$C$2:$C$501,MATCH(B50,Productos!$A$2:$A$501,0)),"Código no existe"))</f>
        <v/>
      </c>
      <c r="F50" s="17">
        <f>IF(B50="","",IFERROR(INDEX(Productos!$F$2:$F$501,MATCH(B50,Productos!$A$2:$A$501,0)),0))</f>
        <v/>
      </c>
      <c r="G50" s="17">
        <f>IF(OR(B50="",E50=""),"",E50*N(F50))</f>
        <v/>
      </c>
    </row>
    <row r="51">
      <c r="A51" s="15" t="n"/>
      <c r="B51" s="16" t="n"/>
      <c r="C51">
        <f>IF(B51="","",IFERROR(INDEX(Productos!$C$2:$C$501,MATCH(B51,Productos!$A$2:$A$501,0)),"Código no existe"))</f>
        <v/>
      </c>
      <c r="F51" s="17">
        <f>IF(B51="","",IFERROR(INDEX(Productos!$F$2:$F$501,MATCH(B51,Productos!$A$2:$A$501,0)),0))</f>
        <v/>
      </c>
      <c r="G51" s="17">
        <f>IF(OR(B51="",E51=""),"",E51*N(F51))</f>
        <v/>
      </c>
    </row>
    <row r="52">
      <c r="A52" s="15" t="n"/>
      <c r="B52" s="16" t="n"/>
      <c r="C52">
        <f>IF(B52="","",IFERROR(INDEX(Productos!$C$2:$C$501,MATCH(B52,Productos!$A$2:$A$501,0)),"Código no existe"))</f>
        <v/>
      </c>
      <c r="F52" s="17">
        <f>IF(B52="","",IFERROR(INDEX(Productos!$F$2:$F$501,MATCH(B52,Productos!$A$2:$A$501,0)),0))</f>
        <v/>
      </c>
      <c r="G52" s="17">
        <f>IF(OR(B52="",E52=""),"",E52*N(F52))</f>
        <v/>
      </c>
    </row>
    <row r="53">
      <c r="A53" s="15" t="n"/>
      <c r="B53" s="16" t="n"/>
      <c r="C53">
        <f>IF(B53="","",IFERROR(INDEX(Productos!$C$2:$C$501,MATCH(B53,Productos!$A$2:$A$501,0)),"Código no existe"))</f>
        <v/>
      </c>
      <c r="F53" s="17">
        <f>IF(B53="","",IFERROR(INDEX(Productos!$F$2:$F$501,MATCH(B53,Productos!$A$2:$A$501,0)),0))</f>
        <v/>
      </c>
      <c r="G53" s="17">
        <f>IF(OR(B53="",E53=""),"",E53*N(F53))</f>
        <v/>
      </c>
    </row>
    <row r="54">
      <c r="A54" s="15" t="n"/>
      <c r="B54" s="16" t="n"/>
      <c r="C54">
        <f>IF(B54="","",IFERROR(INDEX(Productos!$C$2:$C$501,MATCH(B54,Productos!$A$2:$A$501,0)),"Código no existe"))</f>
        <v/>
      </c>
      <c r="F54" s="17">
        <f>IF(B54="","",IFERROR(INDEX(Productos!$F$2:$F$501,MATCH(B54,Productos!$A$2:$A$501,0)),0))</f>
        <v/>
      </c>
      <c r="G54" s="17">
        <f>IF(OR(B54="",E54=""),"",E54*N(F54))</f>
        <v/>
      </c>
    </row>
    <row r="55">
      <c r="A55" s="15" t="n"/>
      <c r="B55" s="16" t="n"/>
      <c r="C55">
        <f>IF(B55="","",IFERROR(INDEX(Productos!$C$2:$C$501,MATCH(B55,Productos!$A$2:$A$501,0)),"Código no existe"))</f>
        <v/>
      </c>
      <c r="F55" s="17">
        <f>IF(B55="","",IFERROR(INDEX(Productos!$F$2:$F$501,MATCH(B55,Productos!$A$2:$A$501,0)),0))</f>
        <v/>
      </c>
      <c r="G55" s="17">
        <f>IF(OR(B55="",E55=""),"",E55*N(F55))</f>
        <v/>
      </c>
    </row>
    <row r="56">
      <c r="A56" s="15" t="n"/>
      <c r="B56" s="16" t="n"/>
      <c r="C56">
        <f>IF(B56="","",IFERROR(INDEX(Productos!$C$2:$C$501,MATCH(B56,Productos!$A$2:$A$501,0)),"Código no existe"))</f>
        <v/>
      </c>
      <c r="F56" s="17">
        <f>IF(B56="","",IFERROR(INDEX(Productos!$F$2:$F$501,MATCH(B56,Productos!$A$2:$A$501,0)),0))</f>
        <v/>
      </c>
      <c r="G56" s="17">
        <f>IF(OR(B56="",E56=""),"",E56*N(F56))</f>
        <v/>
      </c>
    </row>
    <row r="57">
      <c r="A57" s="15" t="n"/>
      <c r="B57" s="16" t="n"/>
      <c r="C57">
        <f>IF(B57="","",IFERROR(INDEX(Productos!$C$2:$C$501,MATCH(B57,Productos!$A$2:$A$501,0)),"Código no existe"))</f>
        <v/>
      </c>
      <c r="F57" s="17">
        <f>IF(B57="","",IFERROR(INDEX(Productos!$F$2:$F$501,MATCH(B57,Productos!$A$2:$A$501,0)),0))</f>
        <v/>
      </c>
      <c r="G57" s="17">
        <f>IF(OR(B57="",E57=""),"",E57*N(F57))</f>
        <v/>
      </c>
    </row>
    <row r="58">
      <c r="A58" s="15" t="n"/>
      <c r="B58" s="16" t="n"/>
      <c r="C58">
        <f>IF(B58="","",IFERROR(INDEX(Productos!$C$2:$C$501,MATCH(B58,Productos!$A$2:$A$501,0)),"Código no existe"))</f>
        <v/>
      </c>
      <c r="F58" s="17">
        <f>IF(B58="","",IFERROR(INDEX(Productos!$F$2:$F$501,MATCH(B58,Productos!$A$2:$A$501,0)),0))</f>
        <v/>
      </c>
      <c r="G58" s="17">
        <f>IF(OR(B58="",E58=""),"",E58*N(F58))</f>
        <v/>
      </c>
    </row>
    <row r="59">
      <c r="A59" s="15" t="n"/>
      <c r="B59" s="16" t="n"/>
      <c r="C59">
        <f>IF(B59="","",IFERROR(INDEX(Productos!$C$2:$C$501,MATCH(B59,Productos!$A$2:$A$501,0)),"Código no existe"))</f>
        <v/>
      </c>
      <c r="F59" s="17">
        <f>IF(B59="","",IFERROR(INDEX(Productos!$F$2:$F$501,MATCH(B59,Productos!$A$2:$A$501,0)),0))</f>
        <v/>
      </c>
      <c r="G59" s="17">
        <f>IF(OR(B59="",E59=""),"",E59*N(F59))</f>
        <v/>
      </c>
    </row>
    <row r="60">
      <c r="A60" s="15" t="n"/>
      <c r="B60" s="16" t="n"/>
      <c r="C60">
        <f>IF(B60="","",IFERROR(INDEX(Productos!$C$2:$C$501,MATCH(B60,Productos!$A$2:$A$501,0)),"Código no existe"))</f>
        <v/>
      </c>
      <c r="F60" s="17">
        <f>IF(B60="","",IFERROR(INDEX(Productos!$F$2:$F$501,MATCH(B60,Productos!$A$2:$A$501,0)),0))</f>
        <v/>
      </c>
      <c r="G60" s="17">
        <f>IF(OR(B60="",E60=""),"",E60*N(F60))</f>
        <v/>
      </c>
    </row>
    <row r="61">
      <c r="A61" s="15" t="n"/>
      <c r="B61" s="16" t="n"/>
      <c r="C61">
        <f>IF(B61="","",IFERROR(INDEX(Productos!$C$2:$C$501,MATCH(B61,Productos!$A$2:$A$501,0)),"Código no existe"))</f>
        <v/>
      </c>
      <c r="F61" s="17">
        <f>IF(B61="","",IFERROR(INDEX(Productos!$F$2:$F$501,MATCH(B61,Productos!$A$2:$A$501,0)),0))</f>
        <v/>
      </c>
      <c r="G61" s="17">
        <f>IF(OR(B61="",E61=""),"",E61*N(F61))</f>
        <v/>
      </c>
    </row>
    <row r="62">
      <c r="A62" s="15" t="n"/>
      <c r="B62" s="16" t="n"/>
      <c r="C62">
        <f>IF(B62="","",IFERROR(INDEX(Productos!$C$2:$C$501,MATCH(B62,Productos!$A$2:$A$501,0)),"Código no existe"))</f>
        <v/>
      </c>
      <c r="F62" s="17">
        <f>IF(B62="","",IFERROR(INDEX(Productos!$F$2:$F$501,MATCH(B62,Productos!$A$2:$A$501,0)),0))</f>
        <v/>
      </c>
      <c r="G62" s="17">
        <f>IF(OR(B62="",E62=""),"",E62*N(F62))</f>
        <v/>
      </c>
    </row>
    <row r="63">
      <c r="A63" s="15" t="n"/>
      <c r="B63" s="16" t="n"/>
      <c r="C63">
        <f>IF(B63="","",IFERROR(INDEX(Productos!$C$2:$C$501,MATCH(B63,Productos!$A$2:$A$501,0)),"Código no existe"))</f>
        <v/>
      </c>
      <c r="F63" s="17">
        <f>IF(B63="","",IFERROR(INDEX(Productos!$F$2:$F$501,MATCH(B63,Productos!$A$2:$A$501,0)),0))</f>
        <v/>
      </c>
      <c r="G63" s="17">
        <f>IF(OR(B63="",E63=""),"",E63*N(F63))</f>
        <v/>
      </c>
    </row>
    <row r="64">
      <c r="A64" s="15" t="n"/>
      <c r="B64" s="16" t="n"/>
      <c r="C64">
        <f>IF(B64="","",IFERROR(INDEX(Productos!$C$2:$C$501,MATCH(B64,Productos!$A$2:$A$501,0)),"Código no existe"))</f>
        <v/>
      </c>
      <c r="F64" s="17">
        <f>IF(B64="","",IFERROR(INDEX(Productos!$F$2:$F$501,MATCH(B64,Productos!$A$2:$A$501,0)),0))</f>
        <v/>
      </c>
      <c r="G64" s="17">
        <f>IF(OR(B64="",E64=""),"",E64*N(F64))</f>
        <v/>
      </c>
    </row>
    <row r="65">
      <c r="A65" s="15" t="n"/>
      <c r="B65" s="16" t="n"/>
      <c r="C65">
        <f>IF(B65="","",IFERROR(INDEX(Productos!$C$2:$C$501,MATCH(B65,Productos!$A$2:$A$501,0)),"Código no existe"))</f>
        <v/>
      </c>
      <c r="F65" s="17">
        <f>IF(B65="","",IFERROR(INDEX(Productos!$F$2:$F$501,MATCH(B65,Productos!$A$2:$A$501,0)),0))</f>
        <v/>
      </c>
      <c r="G65" s="17">
        <f>IF(OR(B65="",E65=""),"",E65*N(F65))</f>
        <v/>
      </c>
    </row>
    <row r="66">
      <c r="A66" s="15" t="n"/>
      <c r="B66" s="16" t="n"/>
      <c r="C66">
        <f>IF(B66="","",IFERROR(INDEX(Productos!$C$2:$C$501,MATCH(B66,Productos!$A$2:$A$501,0)),"Código no existe"))</f>
        <v/>
      </c>
      <c r="F66" s="17">
        <f>IF(B66="","",IFERROR(INDEX(Productos!$F$2:$F$501,MATCH(B66,Productos!$A$2:$A$501,0)),0))</f>
        <v/>
      </c>
      <c r="G66" s="17">
        <f>IF(OR(B66="",E66=""),"",E66*N(F66))</f>
        <v/>
      </c>
    </row>
    <row r="67">
      <c r="A67" s="15" t="n"/>
      <c r="B67" s="16" t="n"/>
      <c r="C67">
        <f>IF(B67="","",IFERROR(INDEX(Productos!$C$2:$C$501,MATCH(B67,Productos!$A$2:$A$501,0)),"Código no existe"))</f>
        <v/>
      </c>
      <c r="F67" s="17">
        <f>IF(B67="","",IFERROR(INDEX(Productos!$F$2:$F$501,MATCH(B67,Productos!$A$2:$A$501,0)),0))</f>
        <v/>
      </c>
      <c r="G67" s="17">
        <f>IF(OR(B67="",E67=""),"",E67*N(F67))</f>
        <v/>
      </c>
    </row>
    <row r="68">
      <c r="A68" s="15" t="n"/>
      <c r="B68" s="16" t="n"/>
      <c r="C68">
        <f>IF(B68="","",IFERROR(INDEX(Productos!$C$2:$C$501,MATCH(B68,Productos!$A$2:$A$501,0)),"Código no existe"))</f>
        <v/>
      </c>
      <c r="F68" s="17">
        <f>IF(B68="","",IFERROR(INDEX(Productos!$F$2:$F$501,MATCH(B68,Productos!$A$2:$A$501,0)),0))</f>
        <v/>
      </c>
      <c r="G68" s="17">
        <f>IF(OR(B68="",E68=""),"",E68*N(F68))</f>
        <v/>
      </c>
    </row>
    <row r="69">
      <c r="A69" s="15" t="n"/>
      <c r="B69" s="16" t="n"/>
      <c r="C69">
        <f>IF(B69="","",IFERROR(INDEX(Productos!$C$2:$C$501,MATCH(B69,Productos!$A$2:$A$501,0)),"Código no existe"))</f>
        <v/>
      </c>
      <c r="F69" s="17">
        <f>IF(B69="","",IFERROR(INDEX(Productos!$F$2:$F$501,MATCH(B69,Productos!$A$2:$A$501,0)),0))</f>
        <v/>
      </c>
      <c r="G69" s="17">
        <f>IF(OR(B69="",E69=""),"",E69*N(F69))</f>
        <v/>
      </c>
    </row>
    <row r="70">
      <c r="A70" s="15" t="n"/>
      <c r="B70" s="16" t="n"/>
      <c r="C70">
        <f>IF(B70="","",IFERROR(INDEX(Productos!$C$2:$C$501,MATCH(B70,Productos!$A$2:$A$501,0)),"Código no existe"))</f>
        <v/>
      </c>
      <c r="F70" s="17">
        <f>IF(B70="","",IFERROR(INDEX(Productos!$F$2:$F$501,MATCH(B70,Productos!$A$2:$A$501,0)),0))</f>
        <v/>
      </c>
      <c r="G70" s="17">
        <f>IF(OR(B70="",E70=""),"",E70*N(F70))</f>
        <v/>
      </c>
    </row>
    <row r="71">
      <c r="A71" s="15" t="n"/>
      <c r="B71" s="16" t="n"/>
      <c r="C71">
        <f>IF(B71="","",IFERROR(INDEX(Productos!$C$2:$C$501,MATCH(B71,Productos!$A$2:$A$501,0)),"Código no existe"))</f>
        <v/>
      </c>
      <c r="F71" s="17">
        <f>IF(B71="","",IFERROR(INDEX(Productos!$F$2:$F$501,MATCH(B71,Productos!$A$2:$A$501,0)),0))</f>
        <v/>
      </c>
      <c r="G71" s="17">
        <f>IF(OR(B71="",E71=""),"",E71*N(F71))</f>
        <v/>
      </c>
    </row>
    <row r="72">
      <c r="A72" s="15" t="n"/>
      <c r="B72" s="16" t="n"/>
      <c r="C72">
        <f>IF(B72="","",IFERROR(INDEX(Productos!$C$2:$C$501,MATCH(B72,Productos!$A$2:$A$501,0)),"Código no existe"))</f>
        <v/>
      </c>
      <c r="F72" s="17">
        <f>IF(B72="","",IFERROR(INDEX(Productos!$F$2:$F$501,MATCH(B72,Productos!$A$2:$A$501,0)),0))</f>
        <v/>
      </c>
      <c r="G72" s="17">
        <f>IF(OR(B72="",E72=""),"",E72*N(F72))</f>
        <v/>
      </c>
    </row>
    <row r="73">
      <c r="A73" s="15" t="n"/>
      <c r="B73" s="16" t="n"/>
      <c r="C73">
        <f>IF(B73="","",IFERROR(INDEX(Productos!$C$2:$C$501,MATCH(B73,Productos!$A$2:$A$501,0)),"Código no existe"))</f>
        <v/>
      </c>
      <c r="F73" s="17">
        <f>IF(B73="","",IFERROR(INDEX(Productos!$F$2:$F$501,MATCH(B73,Productos!$A$2:$A$501,0)),0))</f>
        <v/>
      </c>
      <c r="G73" s="17">
        <f>IF(OR(B73="",E73=""),"",E73*N(F73))</f>
        <v/>
      </c>
    </row>
    <row r="74">
      <c r="A74" s="15" t="n"/>
      <c r="B74" s="16" t="n"/>
      <c r="C74">
        <f>IF(B74="","",IFERROR(INDEX(Productos!$C$2:$C$501,MATCH(B74,Productos!$A$2:$A$501,0)),"Código no existe"))</f>
        <v/>
      </c>
      <c r="F74" s="17">
        <f>IF(B74="","",IFERROR(INDEX(Productos!$F$2:$F$501,MATCH(B74,Productos!$A$2:$A$501,0)),0))</f>
        <v/>
      </c>
      <c r="G74" s="17">
        <f>IF(OR(B74="",E74=""),"",E74*N(F74))</f>
        <v/>
      </c>
    </row>
    <row r="75">
      <c r="A75" s="15" t="n"/>
      <c r="B75" s="16" t="n"/>
      <c r="C75">
        <f>IF(B75="","",IFERROR(INDEX(Productos!$C$2:$C$501,MATCH(B75,Productos!$A$2:$A$501,0)),"Código no existe"))</f>
        <v/>
      </c>
      <c r="F75" s="17">
        <f>IF(B75="","",IFERROR(INDEX(Productos!$F$2:$F$501,MATCH(B75,Productos!$A$2:$A$501,0)),0))</f>
        <v/>
      </c>
      <c r="G75" s="17">
        <f>IF(OR(B75="",E75=""),"",E75*N(F75))</f>
        <v/>
      </c>
    </row>
    <row r="76">
      <c r="A76" s="15" t="n"/>
      <c r="B76" s="16" t="n"/>
      <c r="C76">
        <f>IF(B76="","",IFERROR(INDEX(Productos!$C$2:$C$501,MATCH(B76,Productos!$A$2:$A$501,0)),"Código no existe"))</f>
        <v/>
      </c>
      <c r="F76" s="17">
        <f>IF(B76="","",IFERROR(INDEX(Productos!$F$2:$F$501,MATCH(B76,Productos!$A$2:$A$501,0)),0))</f>
        <v/>
      </c>
      <c r="G76" s="17">
        <f>IF(OR(B76="",E76=""),"",E76*N(F76))</f>
        <v/>
      </c>
    </row>
    <row r="77">
      <c r="A77" s="15" t="n"/>
      <c r="B77" s="16" t="n"/>
      <c r="C77">
        <f>IF(B77="","",IFERROR(INDEX(Productos!$C$2:$C$501,MATCH(B77,Productos!$A$2:$A$501,0)),"Código no existe"))</f>
        <v/>
      </c>
      <c r="F77" s="17">
        <f>IF(B77="","",IFERROR(INDEX(Productos!$F$2:$F$501,MATCH(B77,Productos!$A$2:$A$501,0)),0))</f>
        <v/>
      </c>
      <c r="G77" s="17">
        <f>IF(OR(B77="",E77=""),"",E77*N(F77))</f>
        <v/>
      </c>
    </row>
    <row r="78">
      <c r="A78" s="15" t="n"/>
      <c r="B78" s="16" t="n"/>
      <c r="C78">
        <f>IF(B78="","",IFERROR(INDEX(Productos!$C$2:$C$501,MATCH(B78,Productos!$A$2:$A$501,0)),"Código no existe"))</f>
        <v/>
      </c>
      <c r="F78" s="17">
        <f>IF(B78="","",IFERROR(INDEX(Productos!$F$2:$F$501,MATCH(B78,Productos!$A$2:$A$501,0)),0))</f>
        <v/>
      </c>
      <c r="G78" s="17">
        <f>IF(OR(B78="",E78=""),"",E78*N(F78))</f>
        <v/>
      </c>
    </row>
    <row r="79">
      <c r="A79" s="15" t="n"/>
      <c r="B79" s="16" t="n"/>
      <c r="C79">
        <f>IF(B79="","",IFERROR(INDEX(Productos!$C$2:$C$501,MATCH(B79,Productos!$A$2:$A$501,0)),"Código no existe"))</f>
        <v/>
      </c>
      <c r="F79" s="17">
        <f>IF(B79="","",IFERROR(INDEX(Productos!$F$2:$F$501,MATCH(B79,Productos!$A$2:$A$501,0)),0))</f>
        <v/>
      </c>
      <c r="G79" s="17">
        <f>IF(OR(B79="",E79=""),"",E79*N(F79))</f>
        <v/>
      </c>
    </row>
    <row r="80">
      <c r="A80" s="15" t="n"/>
      <c r="B80" s="16" t="n"/>
      <c r="C80">
        <f>IF(B80="","",IFERROR(INDEX(Productos!$C$2:$C$501,MATCH(B80,Productos!$A$2:$A$501,0)),"Código no existe"))</f>
        <v/>
      </c>
      <c r="F80" s="17">
        <f>IF(B80="","",IFERROR(INDEX(Productos!$F$2:$F$501,MATCH(B80,Productos!$A$2:$A$501,0)),0))</f>
        <v/>
      </c>
      <c r="G80" s="17">
        <f>IF(OR(B80="",E80=""),"",E80*N(F80))</f>
        <v/>
      </c>
    </row>
    <row r="81">
      <c r="A81" s="15" t="n"/>
      <c r="B81" s="16" t="n"/>
      <c r="C81">
        <f>IF(B81="","",IFERROR(INDEX(Productos!$C$2:$C$501,MATCH(B81,Productos!$A$2:$A$501,0)),"Código no existe"))</f>
        <v/>
      </c>
      <c r="F81" s="17">
        <f>IF(B81="","",IFERROR(INDEX(Productos!$F$2:$F$501,MATCH(B81,Productos!$A$2:$A$501,0)),0))</f>
        <v/>
      </c>
      <c r="G81" s="17">
        <f>IF(OR(B81="",E81=""),"",E81*N(F81))</f>
        <v/>
      </c>
    </row>
    <row r="82">
      <c r="A82" s="15" t="n"/>
      <c r="B82" s="16" t="n"/>
      <c r="C82">
        <f>IF(B82="","",IFERROR(INDEX(Productos!$C$2:$C$501,MATCH(B82,Productos!$A$2:$A$501,0)),"Código no existe"))</f>
        <v/>
      </c>
      <c r="F82" s="17">
        <f>IF(B82="","",IFERROR(INDEX(Productos!$F$2:$F$501,MATCH(B82,Productos!$A$2:$A$501,0)),0))</f>
        <v/>
      </c>
      <c r="G82" s="17">
        <f>IF(OR(B82="",E82=""),"",E82*N(F82))</f>
        <v/>
      </c>
    </row>
    <row r="83">
      <c r="A83" s="15" t="n"/>
      <c r="B83" s="16" t="n"/>
      <c r="C83">
        <f>IF(B83="","",IFERROR(INDEX(Productos!$C$2:$C$501,MATCH(B83,Productos!$A$2:$A$501,0)),"Código no existe"))</f>
        <v/>
      </c>
      <c r="F83" s="17">
        <f>IF(B83="","",IFERROR(INDEX(Productos!$F$2:$F$501,MATCH(B83,Productos!$A$2:$A$501,0)),0))</f>
        <v/>
      </c>
      <c r="G83" s="17">
        <f>IF(OR(B83="",E83=""),"",E83*N(F83))</f>
        <v/>
      </c>
    </row>
    <row r="84">
      <c r="A84" s="15" t="n"/>
      <c r="B84" s="16" t="n"/>
      <c r="C84">
        <f>IF(B84="","",IFERROR(INDEX(Productos!$C$2:$C$501,MATCH(B84,Productos!$A$2:$A$501,0)),"Código no existe"))</f>
        <v/>
      </c>
      <c r="F84" s="17">
        <f>IF(B84="","",IFERROR(INDEX(Productos!$F$2:$F$501,MATCH(B84,Productos!$A$2:$A$501,0)),0))</f>
        <v/>
      </c>
      <c r="G84" s="17">
        <f>IF(OR(B84="",E84=""),"",E84*N(F84))</f>
        <v/>
      </c>
    </row>
    <row r="85">
      <c r="A85" s="15" t="n"/>
      <c r="B85" s="16" t="n"/>
      <c r="C85">
        <f>IF(B85="","",IFERROR(INDEX(Productos!$C$2:$C$501,MATCH(B85,Productos!$A$2:$A$501,0)),"Código no existe"))</f>
        <v/>
      </c>
      <c r="F85" s="17">
        <f>IF(B85="","",IFERROR(INDEX(Productos!$F$2:$F$501,MATCH(B85,Productos!$A$2:$A$501,0)),0))</f>
        <v/>
      </c>
      <c r="G85" s="17">
        <f>IF(OR(B85="",E85=""),"",E85*N(F85))</f>
        <v/>
      </c>
    </row>
    <row r="86">
      <c r="A86" s="15" t="n"/>
      <c r="B86" s="16" t="n"/>
      <c r="C86">
        <f>IF(B86="","",IFERROR(INDEX(Productos!$C$2:$C$501,MATCH(B86,Productos!$A$2:$A$501,0)),"Código no existe"))</f>
        <v/>
      </c>
      <c r="F86" s="17">
        <f>IF(B86="","",IFERROR(INDEX(Productos!$F$2:$F$501,MATCH(B86,Productos!$A$2:$A$501,0)),0))</f>
        <v/>
      </c>
      <c r="G86" s="17">
        <f>IF(OR(B86="",E86=""),"",E86*N(F86))</f>
        <v/>
      </c>
    </row>
    <row r="87">
      <c r="A87" s="15" t="n"/>
      <c r="B87" s="16" t="n"/>
      <c r="C87">
        <f>IF(B87="","",IFERROR(INDEX(Productos!$C$2:$C$501,MATCH(B87,Productos!$A$2:$A$501,0)),"Código no existe"))</f>
        <v/>
      </c>
      <c r="F87" s="17">
        <f>IF(B87="","",IFERROR(INDEX(Productos!$F$2:$F$501,MATCH(B87,Productos!$A$2:$A$501,0)),0))</f>
        <v/>
      </c>
      <c r="G87" s="17">
        <f>IF(OR(B87="",E87=""),"",E87*N(F87))</f>
        <v/>
      </c>
    </row>
    <row r="88">
      <c r="A88" s="15" t="n"/>
      <c r="B88" s="16" t="n"/>
      <c r="C88">
        <f>IF(B88="","",IFERROR(INDEX(Productos!$C$2:$C$501,MATCH(B88,Productos!$A$2:$A$501,0)),"Código no existe"))</f>
        <v/>
      </c>
      <c r="F88" s="17">
        <f>IF(B88="","",IFERROR(INDEX(Productos!$F$2:$F$501,MATCH(B88,Productos!$A$2:$A$501,0)),0))</f>
        <v/>
      </c>
      <c r="G88" s="17">
        <f>IF(OR(B88="",E88=""),"",E88*N(F88))</f>
        <v/>
      </c>
    </row>
    <row r="89">
      <c r="A89" s="15" t="n"/>
      <c r="B89" s="16" t="n"/>
      <c r="C89">
        <f>IF(B89="","",IFERROR(INDEX(Productos!$C$2:$C$501,MATCH(B89,Productos!$A$2:$A$501,0)),"Código no existe"))</f>
        <v/>
      </c>
      <c r="F89" s="17">
        <f>IF(B89="","",IFERROR(INDEX(Productos!$F$2:$F$501,MATCH(B89,Productos!$A$2:$A$501,0)),0))</f>
        <v/>
      </c>
      <c r="G89" s="17">
        <f>IF(OR(B89="",E89=""),"",E89*N(F89))</f>
        <v/>
      </c>
    </row>
    <row r="90">
      <c r="A90" s="15" t="n"/>
      <c r="B90" s="16" t="n"/>
      <c r="C90">
        <f>IF(B90="","",IFERROR(INDEX(Productos!$C$2:$C$501,MATCH(B90,Productos!$A$2:$A$501,0)),"Código no existe"))</f>
        <v/>
      </c>
      <c r="F90" s="17">
        <f>IF(B90="","",IFERROR(INDEX(Productos!$F$2:$F$501,MATCH(B90,Productos!$A$2:$A$501,0)),0))</f>
        <v/>
      </c>
      <c r="G90" s="17">
        <f>IF(OR(B90="",E90=""),"",E90*N(F90))</f>
        <v/>
      </c>
    </row>
    <row r="91">
      <c r="A91" s="15" t="n"/>
      <c r="B91" s="16" t="n"/>
      <c r="C91">
        <f>IF(B91="","",IFERROR(INDEX(Productos!$C$2:$C$501,MATCH(B91,Productos!$A$2:$A$501,0)),"Código no existe"))</f>
        <v/>
      </c>
      <c r="F91" s="17">
        <f>IF(B91="","",IFERROR(INDEX(Productos!$F$2:$F$501,MATCH(B91,Productos!$A$2:$A$501,0)),0))</f>
        <v/>
      </c>
      <c r="G91" s="17">
        <f>IF(OR(B91="",E91=""),"",E91*N(F91))</f>
        <v/>
      </c>
    </row>
    <row r="92">
      <c r="A92" s="15" t="n"/>
      <c r="B92" s="16" t="n"/>
      <c r="C92">
        <f>IF(B92="","",IFERROR(INDEX(Productos!$C$2:$C$501,MATCH(B92,Productos!$A$2:$A$501,0)),"Código no existe"))</f>
        <v/>
      </c>
      <c r="F92" s="17">
        <f>IF(B92="","",IFERROR(INDEX(Productos!$F$2:$F$501,MATCH(B92,Productos!$A$2:$A$501,0)),0))</f>
        <v/>
      </c>
      <c r="G92" s="17">
        <f>IF(OR(B92="",E92=""),"",E92*N(F92))</f>
        <v/>
      </c>
    </row>
    <row r="93">
      <c r="A93" s="15" t="n"/>
      <c r="B93" s="16" t="n"/>
      <c r="C93">
        <f>IF(B93="","",IFERROR(INDEX(Productos!$C$2:$C$501,MATCH(B93,Productos!$A$2:$A$501,0)),"Código no existe"))</f>
        <v/>
      </c>
      <c r="F93" s="17">
        <f>IF(B93="","",IFERROR(INDEX(Productos!$F$2:$F$501,MATCH(B93,Productos!$A$2:$A$501,0)),0))</f>
        <v/>
      </c>
      <c r="G93" s="17">
        <f>IF(OR(B93="",E93=""),"",E93*N(F93))</f>
        <v/>
      </c>
    </row>
    <row r="94">
      <c r="A94" s="15" t="n"/>
      <c r="B94" s="16" t="n"/>
      <c r="C94">
        <f>IF(B94="","",IFERROR(INDEX(Productos!$C$2:$C$501,MATCH(B94,Productos!$A$2:$A$501,0)),"Código no existe"))</f>
        <v/>
      </c>
      <c r="F94" s="17">
        <f>IF(B94="","",IFERROR(INDEX(Productos!$F$2:$F$501,MATCH(B94,Productos!$A$2:$A$501,0)),0))</f>
        <v/>
      </c>
      <c r="G94" s="17">
        <f>IF(OR(B94="",E94=""),"",E94*N(F94))</f>
        <v/>
      </c>
    </row>
    <row r="95">
      <c r="A95" s="15" t="n"/>
      <c r="B95" s="16" t="n"/>
      <c r="C95">
        <f>IF(B95="","",IFERROR(INDEX(Productos!$C$2:$C$501,MATCH(B95,Productos!$A$2:$A$501,0)),"Código no existe"))</f>
        <v/>
      </c>
      <c r="F95" s="17">
        <f>IF(B95="","",IFERROR(INDEX(Productos!$F$2:$F$501,MATCH(B95,Productos!$A$2:$A$501,0)),0))</f>
        <v/>
      </c>
      <c r="G95" s="17">
        <f>IF(OR(B95="",E95=""),"",E95*N(F95))</f>
        <v/>
      </c>
    </row>
    <row r="96">
      <c r="A96" s="15" t="n"/>
      <c r="B96" s="16" t="n"/>
      <c r="C96">
        <f>IF(B96="","",IFERROR(INDEX(Productos!$C$2:$C$501,MATCH(B96,Productos!$A$2:$A$501,0)),"Código no existe"))</f>
        <v/>
      </c>
      <c r="F96" s="17">
        <f>IF(B96="","",IFERROR(INDEX(Productos!$F$2:$F$501,MATCH(B96,Productos!$A$2:$A$501,0)),0))</f>
        <v/>
      </c>
      <c r="G96" s="17">
        <f>IF(OR(B96="",E96=""),"",E96*N(F96))</f>
        <v/>
      </c>
    </row>
    <row r="97">
      <c r="A97" s="15" t="n"/>
      <c r="B97" s="16" t="n"/>
      <c r="C97">
        <f>IF(B97="","",IFERROR(INDEX(Productos!$C$2:$C$501,MATCH(B97,Productos!$A$2:$A$501,0)),"Código no existe"))</f>
        <v/>
      </c>
      <c r="F97" s="17">
        <f>IF(B97="","",IFERROR(INDEX(Productos!$F$2:$F$501,MATCH(B97,Productos!$A$2:$A$501,0)),0))</f>
        <v/>
      </c>
      <c r="G97" s="17">
        <f>IF(OR(B97="",E97=""),"",E97*N(F97))</f>
        <v/>
      </c>
    </row>
    <row r="98">
      <c r="A98" s="15" t="n"/>
      <c r="B98" s="16" t="n"/>
      <c r="C98">
        <f>IF(B98="","",IFERROR(INDEX(Productos!$C$2:$C$501,MATCH(B98,Productos!$A$2:$A$501,0)),"Código no existe"))</f>
        <v/>
      </c>
      <c r="F98" s="17">
        <f>IF(B98="","",IFERROR(INDEX(Productos!$F$2:$F$501,MATCH(B98,Productos!$A$2:$A$501,0)),0))</f>
        <v/>
      </c>
      <c r="G98" s="17">
        <f>IF(OR(B98="",E98=""),"",E98*N(F98))</f>
        <v/>
      </c>
    </row>
    <row r="99">
      <c r="A99" s="15" t="n"/>
      <c r="B99" s="16" t="n"/>
      <c r="C99">
        <f>IF(B99="","",IFERROR(INDEX(Productos!$C$2:$C$501,MATCH(B99,Productos!$A$2:$A$501,0)),"Código no existe"))</f>
        <v/>
      </c>
      <c r="F99" s="17">
        <f>IF(B99="","",IFERROR(INDEX(Productos!$F$2:$F$501,MATCH(B99,Productos!$A$2:$A$501,0)),0))</f>
        <v/>
      </c>
      <c r="G99" s="17">
        <f>IF(OR(B99="",E99=""),"",E99*N(F99))</f>
        <v/>
      </c>
    </row>
    <row r="100">
      <c r="A100" s="15" t="n"/>
      <c r="B100" s="16" t="n"/>
      <c r="C100">
        <f>IF(B100="","",IFERROR(INDEX(Productos!$C$2:$C$501,MATCH(B100,Productos!$A$2:$A$501,0)),"Código no existe"))</f>
        <v/>
      </c>
      <c r="F100" s="17">
        <f>IF(B100="","",IFERROR(INDEX(Productos!$F$2:$F$501,MATCH(B100,Productos!$A$2:$A$501,0)),0))</f>
        <v/>
      </c>
      <c r="G100" s="17">
        <f>IF(OR(B100="",E100=""),"",E100*N(F100))</f>
        <v/>
      </c>
    </row>
    <row r="101">
      <c r="A101" s="15" t="n"/>
      <c r="B101" s="16" t="n"/>
      <c r="C101">
        <f>IF(B101="","",IFERROR(INDEX(Productos!$C$2:$C$501,MATCH(B101,Productos!$A$2:$A$501,0)),"Código no existe"))</f>
        <v/>
      </c>
      <c r="F101" s="17">
        <f>IF(B101="","",IFERROR(INDEX(Productos!$F$2:$F$501,MATCH(B101,Productos!$A$2:$A$501,0)),0))</f>
        <v/>
      </c>
      <c r="G101" s="17">
        <f>IF(OR(B101="",E101=""),"",E101*N(F101))</f>
        <v/>
      </c>
    </row>
    <row r="102">
      <c r="A102" s="15" t="n"/>
      <c r="B102" s="16" t="n"/>
      <c r="C102">
        <f>IF(B102="","",IFERROR(INDEX(Productos!$C$2:$C$501,MATCH(B102,Productos!$A$2:$A$501,0)),"Código no existe"))</f>
        <v/>
      </c>
      <c r="F102" s="17">
        <f>IF(B102="","",IFERROR(INDEX(Productos!$F$2:$F$501,MATCH(B102,Productos!$A$2:$A$501,0)),0))</f>
        <v/>
      </c>
      <c r="G102" s="17">
        <f>IF(OR(B102="",E102=""),"",E102*N(F102))</f>
        <v/>
      </c>
    </row>
    <row r="103">
      <c r="A103" s="15" t="n"/>
      <c r="B103" s="16" t="n"/>
      <c r="C103">
        <f>IF(B103="","",IFERROR(INDEX(Productos!$C$2:$C$501,MATCH(B103,Productos!$A$2:$A$501,0)),"Código no existe"))</f>
        <v/>
      </c>
      <c r="F103" s="17">
        <f>IF(B103="","",IFERROR(INDEX(Productos!$F$2:$F$501,MATCH(B103,Productos!$A$2:$A$501,0)),0))</f>
        <v/>
      </c>
      <c r="G103" s="17">
        <f>IF(OR(B103="",E103=""),"",E103*N(F103))</f>
        <v/>
      </c>
    </row>
    <row r="104">
      <c r="A104" s="15" t="n"/>
      <c r="B104" s="16" t="n"/>
      <c r="C104">
        <f>IF(B104="","",IFERROR(INDEX(Productos!$C$2:$C$501,MATCH(B104,Productos!$A$2:$A$501,0)),"Código no existe"))</f>
        <v/>
      </c>
      <c r="F104" s="17">
        <f>IF(B104="","",IFERROR(INDEX(Productos!$F$2:$F$501,MATCH(B104,Productos!$A$2:$A$501,0)),0))</f>
        <v/>
      </c>
      <c r="G104" s="17">
        <f>IF(OR(B104="",E104=""),"",E104*N(F104))</f>
        <v/>
      </c>
    </row>
    <row r="105">
      <c r="A105" s="15" t="n"/>
      <c r="B105" s="16" t="n"/>
      <c r="C105">
        <f>IF(B105="","",IFERROR(INDEX(Productos!$C$2:$C$501,MATCH(B105,Productos!$A$2:$A$501,0)),"Código no existe"))</f>
        <v/>
      </c>
      <c r="F105" s="17">
        <f>IF(B105="","",IFERROR(INDEX(Productos!$F$2:$F$501,MATCH(B105,Productos!$A$2:$A$501,0)),0))</f>
        <v/>
      </c>
      <c r="G105" s="17">
        <f>IF(OR(B105="",E105=""),"",E105*N(F105))</f>
        <v/>
      </c>
    </row>
    <row r="106">
      <c r="A106" s="15" t="n"/>
      <c r="B106" s="16" t="n"/>
      <c r="C106">
        <f>IF(B106="","",IFERROR(INDEX(Productos!$C$2:$C$501,MATCH(B106,Productos!$A$2:$A$501,0)),"Código no existe"))</f>
        <v/>
      </c>
      <c r="F106" s="17">
        <f>IF(B106="","",IFERROR(INDEX(Productos!$F$2:$F$501,MATCH(B106,Productos!$A$2:$A$501,0)),0))</f>
        <v/>
      </c>
      <c r="G106" s="17">
        <f>IF(OR(B106="",E106=""),"",E106*N(F106))</f>
        <v/>
      </c>
    </row>
    <row r="107">
      <c r="A107" s="15" t="n"/>
      <c r="B107" s="16" t="n"/>
      <c r="C107">
        <f>IF(B107="","",IFERROR(INDEX(Productos!$C$2:$C$501,MATCH(B107,Productos!$A$2:$A$501,0)),"Código no existe"))</f>
        <v/>
      </c>
      <c r="F107" s="17">
        <f>IF(B107="","",IFERROR(INDEX(Productos!$F$2:$F$501,MATCH(B107,Productos!$A$2:$A$501,0)),0))</f>
        <v/>
      </c>
      <c r="G107" s="17">
        <f>IF(OR(B107="",E107=""),"",E107*N(F107))</f>
        <v/>
      </c>
    </row>
    <row r="108">
      <c r="A108" s="15" t="n"/>
      <c r="B108" s="16" t="n"/>
      <c r="C108">
        <f>IF(B108="","",IFERROR(INDEX(Productos!$C$2:$C$501,MATCH(B108,Productos!$A$2:$A$501,0)),"Código no existe"))</f>
        <v/>
      </c>
      <c r="F108" s="17">
        <f>IF(B108="","",IFERROR(INDEX(Productos!$F$2:$F$501,MATCH(B108,Productos!$A$2:$A$501,0)),0))</f>
        <v/>
      </c>
      <c r="G108" s="17">
        <f>IF(OR(B108="",E108=""),"",E108*N(F108))</f>
        <v/>
      </c>
    </row>
    <row r="109">
      <c r="A109" s="15" t="n"/>
      <c r="B109" s="16" t="n"/>
      <c r="C109">
        <f>IF(B109="","",IFERROR(INDEX(Productos!$C$2:$C$501,MATCH(B109,Productos!$A$2:$A$501,0)),"Código no existe"))</f>
        <v/>
      </c>
      <c r="F109" s="17">
        <f>IF(B109="","",IFERROR(INDEX(Productos!$F$2:$F$501,MATCH(B109,Productos!$A$2:$A$501,0)),0))</f>
        <v/>
      </c>
      <c r="G109" s="17">
        <f>IF(OR(B109="",E109=""),"",E109*N(F109))</f>
        <v/>
      </c>
    </row>
    <row r="110">
      <c r="A110" s="15" t="n"/>
      <c r="B110" s="16" t="n"/>
      <c r="C110">
        <f>IF(B110="","",IFERROR(INDEX(Productos!$C$2:$C$501,MATCH(B110,Productos!$A$2:$A$501,0)),"Código no existe"))</f>
        <v/>
      </c>
      <c r="F110" s="17">
        <f>IF(B110="","",IFERROR(INDEX(Productos!$F$2:$F$501,MATCH(B110,Productos!$A$2:$A$501,0)),0))</f>
        <v/>
      </c>
      <c r="G110" s="17">
        <f>IF(OR(B110="",E110=""),"",E110*N(F110))</f>
        <v/>
      </c>
    </row>
    <row r="111">
      <c r="A111" s="15" t="n"/>
      <c r="B111" s="16" t="n"/>
      <c r="C111">
        <f>IF(B111="","",IFERROR(INDEX(Productos!$C$2:$C$501,MATCH(B111,Productos!$A$2:$A$501,0)),"Código no existe"))</f>
        <v/>
      </c>
      <c r="F111" s="17">
        <f>IF(B111="","",IFERROR(INDEX(Productos!$F$2:$F$501,MATCH(B111,Productos!$A$2:$A$501,0)),0))</f>
        <v/>
      </c>
      <c r="G111" s="17">
        <f>IF(OR(B111="",E111=""),"",E111*N(F111))</f>
        <v/>
      </c>
    </row>
    <row r="112">
      <c r="A112" s="15" t="n"/>
      <c r="B112" s="16" t="n"/>
      <c r="C112">
        <f>IF(B112="","",IFERROR(INDEX(Productos!$C$2:$C$501,MATCH(B112,Productos!$A$2:$A$501,0)),"Código no existe"))</f>
        <v/>
      </c>
      <c r="F112" s="17">
        <f>IF(B112="","",IFERROR(INDEX(Productos!$F$2:$F$501,MATCH(B112,Productos!$A$2:$A$501,0)),0))</f>
        <v/>
      </c>
      <c r="G112" s="17">
        <f>IF(OR(B112="",E112=""),"",E112*N(F112))</f>
        <v/>
      </c>
    </row>
    <row r="113">
      <c r="A113" s="15" t="n"/>
      <c r="B113" s="16" t="n"/>
      <c r="C113">
        <f>IF(B113="","",IFERROR(INDEX(Productos!$C$2:$C$501,MATCH(B113,Productos!$A$2:$A$501,0)),"Código no existe"))</f>
        <v/>
      </c>
      <c r="F113" s="17">
        <f>IF(B113="","",IFERROR(INDEX(Productos!$F$2:$F$501,MATCH(B113,Productos!$A$2:$A$501,0)),0))</f>
        <v/>
      </c>
      <c r="G113" s="17">
        <f>IF(OR(B113="",E113=""),"",E113*N(F113))</f>
        <v/>
      </c>
    </row>
    <row r="114">
      <c r="A114" s="15" t="n"/>
      <c r="B114" s="16" t="n"/>
      <c r="C114">
        <f>IF(B114="","",IFERROR(INDEX(Productos!$C$2:$C$501,MATCH(B114,Productos!$A$2:$A$501,0)),"Código no existe"))</f>
        <v/>
      </c>
      <c r="F114" s="17">
        <f>IF(B114="","",IFERROR(INDEX(Productos!$F$2:$F$501,MATCH(B114,Productos!$A$2:$A$501,0)),0))</f>
        <v/>
      </c>
      <c r="G114" s="17">
        <f>IF(OR(B114="",E114=""),"",E114*N(F114))</f>
        <v/>
      </c>
    </row>
    <row r="115">
      <c r="A115" s="15" t="n"/>
      <c r="B115" s="16" t="n"/>
      <c r="C115">
        <f>IF(B115="","",IFERROR(INDEX(Productos!$C$2:$C$501,MATCH(B115,Productos!$A$2:$A$501,0)),"Código no existe"))</f>
        <v/>
      </c>
      <c r="F115" s="17">
        <f>IF(B115="","",IFERROR(INDEX(Productos!$F$2:$F$501,MATCH(B115,Productos!$A$2:$A$501,0)),0))</f>
        <v/>
      </c>
      <c r="G115" s="17">
        <f>IF(OR(B115="",E115=""),"",E115*N(F115))</f>
        <v/>
      </c>
    </row>
    <row r="116">
      <c r="A116" s="15" t="n"/>
      <c r="B116" s="16" t="n"/>
      <c r="C116">
        <f>IF(B116="","",IFERROR(INDEX(Productos!$C$2:$C$501,MATCH(B116,Productos!$A$2:$A$501,0)),"Código no existe"))</f>
        <v/>
      </c>
      <c r="F116" s="17">
        <f>IF(B116="","",IFERROR(INDEX(Productos!$F$2:$F$501,MATCH(B116,Productos!$A$2:$A$501,0)),0))</f>
        <v/>
      </c>
      <c r="G116" s="17">
        <f>IF(OR(B116="",E116=""),"",E116*N(F116))</f>
        <v/>
      </c>
    </row>
    <row r="117">
      <c r="A117" s="15" t="n"/>
      <c r="B117" s="16" t="n"/>
      <c r="C117">
        <f>IF(B117="","",IFERROR(INDEX(Productos!$C$2:$C$501,MATCH(B117,Productos!$A$2:$A$501,0)),"Código no existe"))</f>
        <v/>
      </c>
      <c r="F117" s="17">
        <f>IF(B117="","",IFERROR(INDEX(Productos!$F$2:$F$501,MATCH(B117,Productos!$A$2:$A$501,0)),0))</f>
        <v/>
      </c>
      <c r="G117" s="17">
        <f>IF(OR(B117="",E117=""),"",E117*N(F117))</f>
        <v/>
      </c>
    </row>
    <row r="118">
      <c r="A118" s="15" t="n"/>
      <c r="B118" s="16" t="n"/>
      <c r="C118">
        <f>IF(B118="","",IFERROR(INDEX(Productos!$C$2:$C$501,MATCH(B118,Productos!$A$2:$A$501,0)),"Código no existe"))</f>
        <v/>
      </c>
      <c r="F118" s="17">
        <f>IF(B118="","",IFERROR(INDEX(Productos!$F$2:$F$501,MATCH(B118,Productos!$A$2:$A$501,0)),0))</f>
        <v/>
      </c>
      <c r="G118" s="17">
        <f>IF(OR(B118="",E118=""),"",E118*N(F118))</f>
        <v/>
      </c>
    </row>
    <row r="119">
      <c r="A119" s="15" t="n"/>
      <c r="B119" s="16" t="n"/>
      <c r="C119">
        <f>IF(B119="","",IFERROR(INDEX(Productos!$C$2:$C$501,MATCH(B119,Productos!$A$2:$A$501,0)),"Código no existe"))</f>
        <v/>
      </c>
      <c r="F119" s="17">
        <f>IF(B119="","",IFERROR(INDEX(Productos!$F$2:$F$501,MATCH(B119,Productos!$A$2:$A$501,0)),0))</f>
        <v/>
      </c>
      <c r="G119" s="17">
        <f>IF(OR(B119="",E119=""),"",E119*N(F119))</f>
        <v/>
      </c>
    </row>
    <row r="120">
      <c r="A120" s="15" t="n"/>
      <c r="B120" s="16" t="n"/>
      <c r="C120">
        <f>IF(B120="","",IFERROR(INDEX(Productos!$C$2:$C$501,MATCH(B120,Productos!$A$2:$A$501,0)),"Código no existe"))</f>
        <v/>
      </c>
      <c r="F120" s="17">
        <f>IF(B120="","",IFERROR(INDEX(Productos!$F$2:$F$501,MATCH(B120,Productos!$A$2:$A$501,0)),0))</f>
        <v/>
      </c>
      <c r="G120" s="17">
        <f>IF(OR(B120="",E120=""),"",E120*N(F120))</f>
        <v/>
      </c>
    </row>
    <row r="121">
      <c r="A121" s="15" t="n"/>
      <c r="B121" s="16" t="n"/>
      <c r="C121">
        <f>IF(B121="","",IFERROR(INDEX(Productos!$C$2:$C$501,MATCH(B121,Productos!$A$2:$A$501,0)),"Código no existe"))</f>
        <v/>
      </c>
      <c r="F121" s="17">
        <f>IF(B121="","",IFERROR(INDEX(Productos!$F$2:$F$501,MATCH(B121,Productos!$A$2:$A$501,0)),0))</f>
        <v/>
      </c>
      <c r="G121" s="17">
        <f>IF(OR(B121="",E121=""),"",E121*N(F121))</f>
        <v/>
      </c>
    </row>
    <row r="122">
      <c r="A122" s="15" t="n"/>
      <c r="B122" s="16" t="n"/>
      <c r="C122">
        <f>IF(B122="","",IFERROR(INDEX(Productos!$C$2:$C$501,MATCH(B122,Productos!$A$2:$A$501,0)),"Código no existe"))</f>
        <v/>
      </c>
      <c r="F122" s="17">
        <f>IF(B122="","",IFERROR(INDEX(Productos!$F$2:$F$501,MATCH(B122,Productos!$A$2:$A$501,0)),0))</f>
        <v/>
      </c>
      <c r="G122" s="17">
        <f>IF(OR(B122="",E122=""),"",E122*N(F122))</f>
        <v/>
      </c>
    </row>
    <row r="123">
      <c r="A123" s="15" t="n"/>
      <c r="B123" s="16" t="n"/>
      <c r="C123">
        <f>IF(B123="","",IFERROR(INDEX(Productos!$C$2:$C$501,MATCH(B123,Productos!$A$2:$A$501,0)),"Código no existe"))</f>
        <v/>
      </c>
      <c r="F123" s="17">
        <f>IF(B123="","",IFERROR(INDEX(Productos!$F$2:$F$501,MATCH(B123,Productos!$A$2:$A$501,0)),0))</f>
        <v/>
      </c>
      <c r="G123" s="17">
        <f>IF(OR(B123="",E123=""),"",E123*N(F123))</f>
        <v/>
      </c>
    </row>
    <row r="124">
      <c r="A124" s="15" t="n"/>
      <c r="B124" s="16" t="n"/>
      <c r="C124">
        <f>IF(B124="","",IFERROR(INDEX(Productos!$C$2:$C$501,MATCH(B124,Productos!$A$2:$A$501,0)),"Código no existe"))</f>
        <v/>
      </c>
      <c r="F124" s="17">
        <f>IF(B124="","",IFERROR(INDEX(Productos!$F$2:$F$501,MATCH(B124,Productos!$A$2:$A$501,0)),0))</f>
        <v/>
      </c>
      <c r="G124" s="17">
        <f>IF(OR(B124="",E124=""),"",E124*N(F124))</f>
        <v/>
      </c>
    </row>
    <row r="125">
      <c r="A125" s="15" t="n"/>
      <c r="B125" s="16" t="n"/>
      <c r="C125">
        <f>IF(B125="","",IFERROR(INDEX(Productos!$C$2:$C$501,MATCH(B125,Productos!$A$2:$A$501,0)),"Código no existe"))</f>
        <v/>
      </c>
      <c r="F125" s="17">
        <f>IF(B125="","",IFERROR(INDEX(Productos!$F$2:$F$501,MATCH(B125,Productos!$A$2:$A$501,0)),0))</f>
        <v/>
      </c>
      <c r="G125" s="17">
        <f>IF(OR(B125="",E125=""),"",E125*N(F125))</f>
        <v/>
      </c>
    </row>
    <row r="126">
      <c r="A126" s="15" t="n"/>
      <c r="B126" s="16" t="n"/>
      <c r="C126">
        <f>IF(B126="","",IFERROR(INDEX(Productos!$C$2:$C$501,MATCH(B126,Productos!$A$2:$A$501,0)),"Código no existe"))</f>
        <v/>
      </c>
      <c r="F126" s="17">
        <f>IF(B126="","",IFERROR(INDEX(Productos!$F$2:$F$501,MATCH(B126,Productos!$A$2:$A$501,0)),0))</f>
        <v/>
      </c>
      <c r="G126" s="17">
        <f>IF(OR(B126="",E126=""),"",E126*N(F126))</f>
        <v/>
      </c>
    </row>
    <row r="127">
      <c r="A127" s="15" t="n"/>
      <c r="B127" s="16" t="n"/>
      <c r="C127">
        <f>IF(B127="","",IFERROR(INDEX(Productos!$C$2:$C$501,MATCH(B127,Productos!$A$2:$A$501,0)),"Código no existe"))</f>
        <v/>
      </c>
      <c r="F127" s="17">
        <f>IF(B127="","",IFERROR(INDEX(Productos!$F$2:$F$501,MATCH(B127,Productos!$A$2:$A$501,0)),0))</f>
        <v/>
      </c>
      <c r="G127" s="17">
        <f>IF(OR(B127="",E127=""),"",E127*N(F127))</f>
        <v/>
      </c>
    </row>
    <row r="128">
      <c r="A128" s="15" t="n"/>
      <c r="B128" s="16" t="n"/>
      <c r="C128">
        <f>IF(B128="","",IFERROR(INDEX(Productos!$C$2:$C$501,MATCH(B128,Productos!$A$2:$A$501,0)),"Código no existe"))</f>
        <v/>
      </c>
      <c r="F128" s="17">
        <f>IF(B128="","",IFERROR(INDEX(Productos!$F$2:$F$501,MATCH(B128,Productos!$A$2:$A$501,0)),0))</f>
        <v/>
      </c>
      <c r="G128" s="17">
        <f>IF(OR(B128="",E128=""),"",E128*N(F128))</f>
        <v/>
      </c>
    </row>
    <row r="129">
      <c r="A129" s="15" t="n"/>
      <c r="B129" s="16" t="n"/>
      <c r="C129">
        <f>IF(B129="","",IFERROR(INDEX(Productos!$C$2:$C$501,MATCH(B129,Productos!$A$2:$A$501,0)),"Código no existe"))</f>
        <v/>
      </c>
      <c r="F129" s="17">
        <f>IF(B129="","",IFERROR(INDEX(Productos!$F$2:$F$501,MATCH(B129,Productos!$A$2:$A$501,0)),0))</f>
        <v/>
      </c>
      <c r="G129" s="17">
        <f>IF(OR(B129="",E129=""),"",E129*N(F129))</f>
        <v/>
      </c>
    </row>
    <row r="130">
      <c r="A130" s="15" t="n"/>
      <c r="B130" s="16" t="n"/>
      <c r="C130">
        <f>IF(B130="","",IFERROR(INDEX(Productos!$C$2:$C$501,MATCH(B130,Productos!$A$2:$A$501,0)),"Código no existe"))</f>
        <v/>
      </c>
      <c r="F130" s="17">
        <f>IF(B130="","",IFERROR(INDEX(Productos!$F$2:$F$501,MATCH(B130,Productos!$A$2:$A$501,0)),0))</f>
        <v/>
      </c>
      <c r="G130" s="17">
        <f>IF(OR(B130="",E130=""),"",E130*N(F130))</f>
        <v/>
      </c>
    </row>
    <row r="131">
      <c r="A131" s="15" t="n"/>
      <c r="B131" s="16" t="n"/>
      <c r="C131">
        <f>IF(B131="","",IFERROR(INDEX(Productos!$C$2:$C$501,MATCH(B131,Productos!$A$2:$A$501,0)),"Código no existe"))</f>
        <v/>
      </c>
      <c r="F131" s="17">
        <f>IF(B131="","",IFERROR(INDEX(Productos!$F$2:$F$501,MATCH(B131,Productos!$A$2:$A$501,0)),0))</f>
        <v/>
      </c>
      <c r="G131" s="17">
        <f>IF(OR(B131="",E131=""),"",E131*N(F131))</f>
        <v/>
      </c>
    </row>
    <row r="132">
      <c r="A132" s="15" t="n"/>
      <c r="B132" s="16" t="n"/>
      <c r="C132">
        <f>IF(B132="","",IFERROR(INDEX(Productos!$C$2:$C$501,MATCH(B132,Productos!$A$2:$A$501,0)),"Código no existe"))</f>
        <v/>
      </c>
      <c r="F132" s="17">
        <f>IF(B132="","",IFERROR(INDEX(Productos!$F$2:$F$501,MATCH(B132,Productos!$A$2:$A$501,0)),0))</f>
        <v/>
      </c>
      <c r="G132" s="17">
        <f>IF(OR(B132="",E132=""),"",E132*N(F132))</f>
        <v/>
      </c>
    </row>
    <row r="133">
      <c r="A133" s="15" t="n"/>
      <c r="B133" s="16" t="n"/>
      <c r="C133">
        <f>IF(B133="","",IFERROR(INDEX(Productos!$C$2:$C$501,MATCH(B133,Productos!$A$2:$A$501,0)),"Código no existe"))</f>
        <v/>
      </c>
      <c r="F133" s="17">
        <f>IF(B133="","",IFERROR(INDEX(Productos!$F$2:$F$501,MATCH(B133,Productos!$A$2:$A$501,0)),0))</f>
        <v/>
      </c>
      <c r="G133" s="17">
        <f>IF(OR(B133="",E133=""),"",E133*N(F133))</f>
        <v/>
      </c>
    </row>
    <row r="134">
      <c r="A134" s="15" t="n"/>
      <c r="B134" s="16" t="n"/>
      <c r="C134">
        <f>IF(B134="","",IFERROR(INDEX(Productos!$C$2:$C$501,MATCH(B134,Productos!$A$2:$A$501,0)),"Código no existe"))</f>
        <v/>
      </c>
      <c r="F134" s="17">
        <f>IF(B134="","",IFERROR(INDEX(Productos!$F$2:$F$501,MATCH(B134,Productos!$A$2:$A$501,0)),0))</f>
        <v/>
      </c>
      <c r="G134" s="17">
        <f>IF(OR(B134="",E134=""),"",E134*N(F134))</f>
        <v/>
      </c>
    </row>
    <row r="135">
      <c r="A135" s="15" t="n"/>
      <c r="B135" s="16" t="n"/>
      <c r="C135">
        <f>IF(B135="","",IFERROR(INDEX(Productos!$C$2:$C$501,MATCH(B135,Productos!$A$2:$A$501,0)),"Código no existe"))</f>
        <v/>
      </c>
      <c r="F135" s="17">
        <f>IF(B135="","",IFERROR(INDEX(Productos!$F$2:$F$501,MATCH(B135,Productos!$A$2:$A$501,0)),0))</f>
        <v/>
      </c>
      <c r="G135" s="17">
        <f>IF(OR(B135="",E135=""),"",E135*N(F135))</f>
        <v/>
      </c>
    </row>
    <row r="136">
      <c r="A136" s="15" t="n"/>
      <c r="B136" s="16" t="n"/>
      <c r="C136">
        <f>IF(B136="","",IFERROR(INDEX(Productos!$C$2:$C$501,MATCH(B136,Productos!$A$2:$A$501,0)),"Código no existe"))</f>
        <v/>
      </c>
      <c r="F136" s="17">
        <f>IF(B136="","",IFERROR(INDEX(Productos!$F$2:$F$501,MATCH(B136,Productos!$A$2:$A$501,0)),0))</f>
        <v/>
      </c>
      <c r="G136" s="17">
        <f>IF(OR(B136="",E136=""),"",E136*N(F136))</f>
        <v/>
      </c>
    </row>
    <row r="137">
      <c r="A137" s="15" t="n"/>
      <c r="B137" s="16" t="n"/>
      <c r="C137">
        <f>IF(B137="","",IFERROR(INDEX(Productos!$C$2:$C$501,MATCH(B137,Productos!$A$2:$A$501,0)),"Código no existe"))</f>
        <v/>
      </c>
      <c r="F137" s="17">
        <f>IF(B137="","",IFERROR(INDEX(Productos!$F$2:$F$501,MATCH(B137,Productos!$A$2:$A$501,0)),0))</f>
        <v/>
      </c>
      <c r="G137" s="17">
        <f>IF(OR(B137="",E137=""),"",E137*N(F137))</f>
        <v/>
      </c>
    </row>
    <row r="138">
      <c r="A138" s="15" t="n"/>
      <c r="B138" s="16" t="n"/>
      <c r="C138">
        <f>IF(B138="","",IFERROR(INDEX(Productos!$C$2:$C$501,MATCH(B138,Productos!$A$2:$A$501,0)),"Código no existe"))</f>
        <v/>
      </c>
      <c r="F138" s="17">
        <f>IF(B138="","",IFERROR(INDEX(Productos!$F$2:$F$501,MATCH(B138,Productos!$A$2:$A$501,0)),0))</f>
        <v/>
      </c>
      <c r="G138" s="17">
        <f>IF(OR(B138="",E138=""),"",E138*N(F138))</f>
        <v/>
      </c>
    </row>
    <row r="139">
      <c r="A139" s="15" t="n"/>
      <c r="B139" s="16" t="n"/>
      <c r="C139">
        <f>IF(B139="","",IFERROR(INDEX(Productos!$C$2:$C$501,MATCH(B139,Productos!$A$2:$A$501,0)),"Código no existe"))</f>
        <v/>
      </c>
      <c r="F139" s="17">
        <f>IF(B139="","",IFERROR(INDEX(Productos!$F$2:$F$501,MATCH(B139,Productos!$A$2:$A$501,0)),0))</f>
        <v/>
      </c>
      <c r="G139" s="17">
        <f>IF(OR(B139="",E139=""),"",E139*N(F139))</f>
        <v/>
      </c>
    </row>
    <row r="140">
      <c r="A140" s="15" t="n"/>
      <c r="B140" s="16" t="n"/>
      <c r="C140">
        <f>IF(B140="","",IFERROR(INDEX(Productos!$C$2:$C$501,MATCH(B140,Productos!$A$2:$A$501,0)),"Código no existe"))</f>
        <v/>
      </c>
      <c r="F140" s="17">
        <f>IF(B140="","",IFERROR(INDEX(Productos!$F$2:$F$501,MATCH(B140,Productos!$A$2:$A$501,0)),0))</f>
        <v/>
      </c>
      <c r="G140" s="17">
        <f>IF(OR(B140="",E140=""),"",E140*N(F140))</f>
        <v/>
      </c>
    </row>
    <row r="141">
      <c r="A141" s="15" t="n"/>
      <c r="B141" s="16" t="n"/>
      <c r="C141">
        <f>IF(B141="","",IFERROR(INDEX(Productos!$C$2:$C$501,MATCH(B141,Productos!$A$2:$A$501,0)),"Código no existe"))</f>
        <v/>
      </c>
      <c r="F141" s="17">
        <f>IF(B141="","",IFERROR(INDEX(Productos!$F$2:$F$501,MATCH(B141,Productos!$A$2:$A$501,0)),0))</f>
        <v/>
      </c>
      <c r="G141" s="17">
        <f>IF(OR(B141="",E141=""),"",E141*N(F141))</f>
        <v/>
      </c>
    </row>
    <row r="142">
      <c r="A142" s="15" t="n"/>
      <c r="B142" s="16" t="n"/>
      <c r="C142">
        <f>IF(B142="","",IFERROR(INDEX(Productos!$C$2:$C$501,MATCH(B142,Productos!$A$2:$A$501,0)),"Código no existe"))</f>
        <v/>
      </c>
      <c r="F142" s="17">
        <f>IF(B142="","",IFERROR(INDEX(Productos!$F$2:$F$501,MATCH(B142,Productos!$A$2:$A$501,0)),0))</f>
        <v/>
      </c>
      <c r="G142" s="17">
        <f>IF(OR(B142="",E142=""),"",E142*N(F142))</f>
        <v/>
      </c>
    </row>
    <row r="143">
      <c r="A143" s="15" t="n"/>
      <c r="B143" s="16" t="n"/>
      <c r="C143">
        <f>IF(B143="","",IFERROR(INDEX(Productos!$C$2:$C$501,MATCH(B143,Productos!$A$2:$A$501,0)),"Código no existe"))</f>
        <v/>
      </c>
      <c r="F143" s="17">
        <f>IF(B143="","",IFERROR(INDEX(Productos!$F$2:$F$501,MATCH(B143,Productos!$A$2:$A$501,0)),0))</f>
        <v/>
      </c>
      <c r="G143" s="17">
        <f>IF(OR(B143="",E143=""),"",E143*N(F143))</f>
        <v/>
      </c>
    </row>
    <row r="144">
      <c r="A144" s="15" t="n"/>
      <c r="B144" s="16" t="n"/>
      <c r="C144">
        <f>IF(B144="","",IFERROR(INDEX(Productos!$C$2:$C$501,MATCH(B144,Productos!$A$2:$A$501,0)),"Código no existe"))</f>
        <v/>
      </c>
      <c r="F144" s="17">
        <f>IF(B144="","",IFERROR(INDEX(Productos!$F$2:$F$501,MATCH(B144,Productos!$A$2:$A$501,0)),0))</f>
        <v/>
      </c>
      <c r="G144" s="17">
        <f>IF(OR(B144="",E144=""),"",E144*N(F144))</f>
        <v/>
      </c>
    </row>
    <row r="145">
      <c r="A145" s="15" t="n"/>
      <c r="B145" s="16" t="n"/>
      <c r="C145">
        <f>IF(B145="","",IFERROR(INDEX(Productos!$C$2:$C$501,MATCH(B145,Productos!$A$2:$A$501,0)),"Código no existe"))</f>
        <v/>
      </c>
      <c r="F145" s="17">
        <f>IF(B145="","",IFERROR(INDEX(Productos!$F$2:$F$501,MATCH(B145,Productos!$A$2:$A$501,0)),0))</f>
        <v/>
      </c>
      <c r="G145" s="17">
        <f>IF(OR(B145="",E145=""),"",E145*N(F145))</f>
        <v/>
      </c>
    </row>
    <row r="146">
      <c r="A146" s="15" t="n"/>
      <c r="B146" s="16" t="n"/>
      <c r="C146">
        <f>IF(B146="","",IFERROR(INDEX(Productos!$C$2:$C$501,MATCH(B146,Productos!$A$2:$A$501,0)),"Código no existe"))</f>
        <v/>
      </c>
      <c r="F146" s="17">
        <f>IF(B146="","",IFERROR(INDEX(Productos!$F$2:$F$501,MATCH(B146,Productos!$A$2:$A$501,0)),0))</f>
        <v/>
      </c>
      <c r="G146" s="17">
        <f>IF(OR(B146="",E146=""),"",E146*N(F146))</f>
        <v/>
      </c>
    </row>
    <row r="147">
      <c r="A147" s="15" t="n"/>
      <c r="B147" s="16" t="n"/>
      <c r="C147">
        <f>IF(B147="","",IFERROR(INDEX(Productos!$C$2:$C$501,MATCH(B147,Productos!$A$2:$A$501,0)),"Código no existe"))</f>
        <v/>
      </c>
      <c r="F147" s="17">
        <f>IF(B147="","",IFERROR(INDEX(Productos!$F$2:$F$501,MATCH(B147,Productos!$A$2:$A$501,0)),0))</f>
        <v/>
      </c>
      <c r="G147" s="17">
        <f>IF(OR(B147="",E147=""),"",E147*N(F147))</f>
        <v/>
      </c>
    </row>
    <row r="148">
      <c r="A148" s="15" t="n"/>
      <c r="B148" s="16" t="n"/>
      <c r="C148">
        <f>IF(B148="","",IFERROR(INDEX(Productos!$C$2:$C$501,MATCH(B148,Productos!$A$2:$A$501,0)),"Código no existe"))</f>
        <v/>
      </c>
      <c r="F148" s="17">
        <f>IF(B148="","",IFERROR(INDEX(Productos!$F$2:$F$501,MATCH(B148,Productos!$A$2:$A$501,0)),0))</f>
        <v/>
      </c>
      <c r="G148" s="17">
        <f>IF(OR(B148="",E148=""),"",E148*N(F148))</f>
        <v/>
      </c>
    </row>
    <row r="149">
      <c r="A149" s="15" t="n"/>
      <c r="B149" s="16" t="n"/>
      <c r="C149">
        <f>IF(B149="","",IFERROR(INDEX(Productos!$C$2:$C$501,MATCH(B149,Productos!$A$2:$A$501,0)),"Código no existe"))</f>
        <v/>
      </c>
      <c r="F149" s="17">
        <f>IF(B149="","",IFERROR(INDEX(Productos!$F$2:$F$501,MATCH(B149,Productos!$A$2:$A$501,0)),0))</f>
        <v/>
      </c>
      <c r="G149" s="17">
        <f>IF(OR(B149="",E149=""),"",E149*N(F149))</f>
        <v/>
      </c>
    </row>
    <row r="150">
      <c r="A150" s="15" t="n"/>
      <c r="B150" s="16" t="n"/>
      <c r="C150">
        <f>IF(B150="","",IFERROR(INDEX(Productos!$C$2:$C$501,MATCH(B150,Productos!$A$2:$A$501,0)),"Código no existe"))</f>
        <v/>
      </c>
      <c r="F150" s="17">
        <f>IF(B150="","",IFERROR(INDEX(Productos!$F$2:$F$501,MATCH(B150,Productos!$A$2:$A$501,0)),0))</f>
        <v/>
      </c>
      <c r="G150" s="17">
        <f>IF(OR(B150="",E150=""),"",E150*N(F150))</f>
        <v/>
      </c>
    </row>
    <row r="151">
      <c r="A151" s="15" t="n"/>
      <c r="B151" s="16" t="n"/>
      <c r="C151">
        <f>IF(B151="","",IFERROR(INDEX(Productos!$C$2:$C$501,MATCH(B151,Productos!$A$2:$A$501,0)),"Código no existe"))</f>
        <v/>
      </c>
      <c r="F151" s="17">
        <f>IF(B151="","",IFERROR(INDEX(Productos!$F$2:$F$501,MATCH(B151,Productos!$A$2:$A$501,0)),0))</f>
        <v/>
      </c>
      <c r="G151" s="17">
        <f>IF(OR(B151="",E151=""),"",E151*N(F151))</f>
        <v/>
      </c>
    </row>
    <row r="152">
      <c r="A152" s="15" t="n"/>
      <c r="B152" s="16" t="n"/>
      <c r="C152">
        <f>IF(B152="","",IFERROR(INDEX(Productos!$C$2:$C$501,MATCH(B152,Productos!$A$2:$A$501,0)),"Código no existe"))</f>
        <v/>
      </c>
      <c r="F152" s="17">
        <f>IF(B152="","",IFERROR(INDEX(Productos!$F$2:$F$501,MATCH(B152,Productos!$A$2:$A$501,0)),0))</f>
        <v/>
      </c>
      <c r="G152" s="17">
        <f>IF(OR(B152="",E152=""),"",E152*N(F152))</f>
        <v/>
      </c>
    </row>
    <row r="153">
      <c r="A153" s="15" t="n"/>
      <c r="B153" s="16" t="n"/>
      <c r="C153">
        <f>IF(B153="","",IFERROR(INDEX(Productos!$C$2:$C$501,MATCH(B153,Productos!$A$2:$A$501,0)),"Código no existe"))</f>
        <v/>
      </c>
      <c r="F153" s="17">
        <f>IF(B153="","",IFERROR(INDEX(Productos!$F$2:$F$501,MATCH(B153,Productos!$A$2:$A$501,0)),0))</f>
        <v/>
      </c>
      <c r="G153" s="17">
        <f>IF(OR(B153="",E153=""),"",E153*N(F153))</f>
        <v/>
      </c>
    </row>
    <row r="154">
      <c r="A154" s="15" t="n"/>
      <c r="B154" s="16" t="n"/>
      <c r="C154">
        <f>IF(B154="","",IFERROR(INDEX(Productos!$C$2:$C$501,MATCH(B154,Productos!$A$2:$A$501,0)),"Código no existe"))</f>
        <v/>
      </c>
      <c r="F154" s="17">
        <f>IF(B154="","",IFERROR(INDEX(Productos!$F$2:$F$501,MATCH(B154,Productos!$A$2:$A$501,0)),0))</f>
        <v/>
      </c>
      <c r="G154" s="17">
        <f>IF(OR(B154="",E154=""),"",E154*N(F154))</f>
        <v/>
      </c>
    </row>
    <row r="155">
      <c r="A155" s="15" t="n"/>
      <c r="B155" s="16" t="n"/>
      <c r="C155">
        <f>IF(B155="","",IFERROR(INDEX(Productos!$C$2:$C$501,MATCH(B155,Productos!$A$2:$A$501,0)),"Código no existe"))</f>
        <v/>
      </c>
      <c r="F155" s="17">
        <f>IF(B155="","",IFERROR(INDEX(Productos!$F$2:$F$501,MATCH(B155,Productos!$A$2:$A$501,0)),0))</f>
        <v/>
      </c>
      <c r="G155" s="17">
        <f>IF(OR(B155="",E155=""),"",E155*N(F155))</f>
        <v/>
      </c>
    </row>
    <row r="156">
      <c r="A156" s="15" t="n"/>
      <c r="B156" s="16" t="n"/>
      <c r="C156">
        <f>IF(B156="","",IFERROR(INDEX(Productos!$C$2:$C$501,MATCH(B156,Productos!$A$2:$A$501,0)),"Código no existe"))</f>
        <v/>
      </c>
      <c r="F156" s="17">
        <f>IF(B156="","",IFERROR(INDEX(Productos!$F$2:$F$501,MATCH(B156,Productos!$A$2:$A$501,0)),0))</f>
        <v/>
      </c>
      <c r="G156" s="17">
        <f>IF(OR(B156="",E156=""),"",E156*N(F156))</f>
        <v/>
      </c>
    </row>
    <row r="157">
      <c r="A157" s="15" t="n"/>
      <c r="B157" s="16" t="n"/>
      <c r="C157">
        <f>IF(B157="","",IFERROR(INDEX(Productos!$C$2:$C$501,MATCH(B157,Productos!$A$2:$A$501,0)),"Código no existe"))</f>
        <v/>
      </c>
      <c r="F157" s="17">
        <f>IF(B157="","",IFERROR(INDEX(Productos!$F$2:$F$501,MATCH(B157,Productos!$A$2:$A$501,0)),0))</f>
        <v/>
      </c>
      <c r="G157" s="17">
        <f>IF(OR(B157="",E157=""),"",E157*N(F157))</f>
        <v/>
      </c>
    </row>
    <row r="158">
      <c r="A158" s="15" t="n"/>
      <c r="B158" s="16" t="n"/>
      <c r="C158">
        <f>IF(B158="","",IFERROR(INDEX(Productos!$C$2:$C$501,MATCH(B158,Productos!$A$2:$A$501,0)),"Código no existe"))</f>
        <v/>
      </c>
      <c r="F158" s="17">
        <f>IF(B158="","",IFERROR(INDEX(Productos!$F$2:$F$501,MATCH(B158,Productos!$A$2:$A$501,0)),0))</f>
        <v/>
      </c>
      <c r="G158" s="17">
        <f>IF(OR(B158="",E158=""),"",E158*N(F158))</f>
        <v/>
      </c>
    </row>
    <row r="159">
      <c r="A159" s="15" t="n"/>
      <c r="B159" s="16" t="n"/>
      <c r="C159">
        <f>IF(B159="","",IFERROR(INDEX(Productos!$C$2:$C$501,MATCH(B159,Productos!$A$2:$A$501,0)),"Código no existe"))</f>
        <v/>
      </c>
      <c r="F159" s="17">
        <f>IF(B159="","",IFERROR(INDEX(Productos!$F$2:$F$501,MATCH(B159,Productos!$A$2:$A$501,0)),0))</f>
        <v/>
      </c>
      <c r="G159" s="17">
        <f>IF(OR(B159="",E159=""),"",E159*N(F159))</f>
        <v/>
      </c>
    </row>
    <row r="160">
      <c r="A160" s="15" t="n"/>
      <c r="B160" s="16" t="n"/>
      <c r="C160">
        <f>IF(B160="","",IFERROR(INDEX(Productos!$C$2:$C$501,MATCH(B160,Productos!$A$2:$A$501,0)),"Código no existe"))</f>
        <v/>
      </c>
      <c r="F160" s="17">
        <f>IF(B160="","",IFERROR(INDEX(Productos!$F$2:$F$501,MATCH(B160,Productos!$A$2:$A$501,0)),0))</f>
        <v/>
      </c>
      <c r="G160" s="17">
        <f>IF(OR(B160="",E160=""),"",E160*N(F160))</f>
        <v/>
      </c>
    </row>
    <row r="161">
      <c r="A161" s="15" t="n"/>
      <c r="B161" s="16" t="n"/>
      <c r="C161">
        <f>IF(B161="","",IFERROR(INDEX(Productos!$C$2:$C$501,MATCH(B161,Productos!$A$2:$A$501,0)),"Código no existe"))</f>
        <v/>
      </c>
      <c r="F161" s="17">
        <f>IF(B161="","",IFERROR(INDEX(Productos!$F$2:$F$501,MATCH(B161,Productos!$A$2:$A$501,0)),0))</f>
        <v/>
      </c>
      <c r="G161" s="17">
        <f>IF(OR(B161="",E161=""),"",E161*N(F161))</f>
        <v/>
      </c>
    </row>
    <row r="162">
      <c r="A162" s="15" t="n"/>
      <c r="B162" s="16" t="n"/>
      <c r="C162">
        <f>IF(B162="","",IFERROR(INDEX(Productos!$C$2:$C$501,MATCH(B162,Productos!$A$2:$A$501,0)),"Código no existe"))</f>
        <v/>
      </c>
      <c r="F162" s="17">
        <f>IF(B162="","",IFERROR(INDEX(Productos!$F$2:$F$501,MATCH(B162,Productos!$A$2:$A$501,0)),0))</f>
        <v/>
      </c>
      <c r="G162" s="17">
        <f>IF(OR(B162="",E162=""),"",E162*N(F162))</f>
        <v/>
      </c>
    </row>
    <row r="163">
      <c r="A163" s="15" t="n"/>
      <c r="B163" s="16" t="n"/>
      <c r="C163">
        <f>IF(B163="","",IFERROR(INDEX(Productos!$C$2:$C$501,MATCH(B163,Productos!$A$2:$A$501,0)),"Código no existe"))</f>
        <v/>
      </c>
      <c r="F163" s="17">
        <f>IF(B163="","",IFERROR(INDEX(Productos!$F$2:$F$501,MATCH(B163,Productos!$A$2:$A$501,0)),0))</f>
        <v/>
      </c>
      <c r="G163" s="17">
        <f>IF(OR(B163="",E163=""),"",E163*N(F163))</f>
        <v/>
      </c>
    </row>
    <row r="164">
      <c r="A164" s="15" t="n"/>
      <c r="B164" s="16" t="n"/>
      <c r="C164">
        <f>IF(B164="","",IFERROR(INDEX(Productos!$C$2:$C$501,MATCH(B164,Productos!$A$2:$A$501,0)),"Código no existe"))</f>
        <v/>
      </c>
      <c r="F164" s="17">
        <f>IF(B164="","",IFERROR(INDEX(Productos!$F$2:$F$501,MATCH(B164,Productos!$A$2:$A$501,0)),0))</f>
        <v/>
      </c>
      <c r="G164" s="17">
        <f>IF(OR(B164="",E164=""),"",E164*N(F164))</f>
        <v/>
      </c>
    </row>
    <row r="165">
      <c r="A165" s="15" t="n"/>
      <c r="B165" s="16" t="n"/>
      <c r="C165">
        <f>IF(B165="","",IFERROR(INDEX(Productos!$C$2:$C$501,MATCH(B165,Productos!$A$2:$A$501,0)),"Código no existe"))</f>
        <v/>
      </c>
      <c r="F165" s="17">
        <f>IF(B165="","",IFERROR(INDEX(Productos!$F$2:$F$501,MATCH(B165,Productos!$A$2:$A$501,0)),0))</f>
        <v/>
      </c>
      <c r="G165" s="17">
        <f>IF(OR(B165="",E165=""),"",E165*N(F165))</f>
        <v/>
      </c>
    </row>
    <row r="166">
      <c r="A166" s="15" t="n"/>
      <c r="B166" s="16" t="n"/>
      <c r="C166">
        <f>IF(B166="","",IFERROR(INDEX(Productos!$C$2:$C$501,MATCH(B166,Productos!$A$2:$A$501,0)),"Código no existe"))</f>
        <v/>
      </c>
      <c r="F166" s="17">
        <f>IF(B166="","",IFERROR(INDEX(Productos!$F$2:$F$501,MATCH(B166,Productos!$A$2:$A$501,0)),0))</f>
        <v/>
      </c>
      <c r="G166" s="17">
        <f>IF(OR(B166="",E166=""),"",E166*N(F166))</f>
        <v/>
      </c>
    </row>
    <row r="167">
      <c r="A167" s="15" t="n"/>
      <c r="B167" s="16" t="n"/>
      <c r="C167">
        <f>IF(B167="","",IFERROR(INDEX(Productos!$C$2:$C$501,MATCH(B167,Productos!$A$2:$A$501,0)),"Código no existe"))</f>
        <v/>
      </c>
      <c r="F167" s="17">
        <f>IF(B167="","",IFERROR(INDEX(Productos!$F$2:$F$501,MATCH(B167,Productos!$A$2:$A$501,0)),0))</f>
        <v/>
      </c>
      <c r="G167" s="17">
        <f>IF(OR(B167="",E167=""),"",E167*N(F167))</f>
        <v/>
      </c>
    </row>
    <row r="168">
      <c r="A168" s="15" t="n"/>
      <c r="B168" s="16" t="n"/>
      <c r="C168">
        <f>IF(B168="","",IFERROR(INDEX(Productos!$C$2:$C$501,MATCH(B168,Productos!$A$2:$A$501,0)),"Código no existe"))</f>
        <v/>
      </c>
      <c r="F168" s="17">
        <f>IF(B168="","",IFERROR(INDEX(Productos!$F$2:$F$501,MATCH(B168,Productos!$A$2:$A$501,0)),0))</f>
        <v/>
      </c>
      <c r="G168" s="17">
        <f>IF(OR(B168="",E168=""),"",E168*N(F168))</f>
        <v/>
      </c>
    </row>
    <row r="169">
      <c r="A169" s="15" t="n"/>
      <c r="B169" s="16" t="n"/>
      <c r="C169">
        <f>IF(B169="","",IFERROR(INDEX(Productos!$C$2:$C$501,MATCH(B169,Productos!$A$2:$A$501,0)),"Código no existe"))</f>
        <v/>
      </c>
      <c r="F169" s="17">
        <f>IF(B169="","",IFERROR(INDEX(Productos!$F$2:$F$501,MATCH(B169,Productos!$A$2:$A$501,0)),0))</f>
        <v/>
      </c>
      <c r="G169" s="17">
        <f>IF(OR(B169="",E169=""),"",E169*N(F169))</f>
        <v/>
      </c>
    </row>
    <row r="170">
      <c r="A170" s="15" t="n"/>
      <c r="B170" s="16" t="n"/>
      <c r="C170">
        <f>IF(B170="","",IFERROR(INDEX(Productos!$C$2:$C$501,MATCH(B170,Productos!$A$2:$A$501,0)),"Código no existe"))</f>
        <v/>
      </c>
      <c r="F170" s="17">
        <f>IF(B170="","",IFERROR(INDEX(Productos!$F$2:$F$501,MATCH(B170,Productos!$A$2:$A$501,0)),0))</f>
        <v/>
      </c>
      <c r="G170" s="17">
        <f>IF(OR(B170="",E170=""),"",E170*N(F170))</f>
        <v/>
      </c>
    </row>
    <row r="171">
      <c r="A171" s="15" t="n"/>
      <c r="B171" s="16" t="n"/>
      <c r="C171">
        <f>IF(B171="","",IFERROR(INDEX(Productos!$C$2:$C$501,MATCH(B171,Productos!$A$2:$A$501,0)),"Código no existe"))</f>
        <v/>
      </c>
      <c r="F171" s="17">
        <f>IF(B171="","",IFERROR(INDEX(Productos!$F$2:$F$501,MATCH(B171,Productos!$A$2:$A$501,0)),0))</f>
        <v/>
      </c>
      <c r="G171" s="17">
        <f>IF(OR(B171="",E171=""),"",E171*N(F171))</f>
        <v/>
      </c>
    </row>
    <row r="172">
      <c r="A172" s="15" t="n"/>
      <c r="B172" s="16" t="n"/>
      <c r="C172">
        <f>IF(B172="","",IFERROR(INDEX(Productos!$C$2:$C$501,MATCH(B172,Productos!$A$2:$A$501,0)),"Código no existe"))</f>
        <v/>
      </c>
      <c r="F172" s="17">
        <f>IF(B172="","",IFERROR(INDEX(Productos!$F$2:$F$501,MATCH(B172,Productos!$A$2:$A$501,0)),0))</f>
        <v/>
      </c>
      <c r="G172" s="17">
        <f>IF(OR(B172="",E172=""),"",E172*N(F172))</f>
        <v/>
      </c>
    </row>
    <row r="173">
      <c r="A173" s="15" t="n"/>
      <c r="B173" s="16" t="n"/>
      <c r="C173">
        <f>IF(B173="","",IFERROR(INDEX(Productos!$C$2:$C$501,MATCH(B173,Productos!$A$2:$A$501,0)),"Código no existe"))</f>
        <v/>
      </c>
      <c r="F173" s="17">
        <f>IF(B173="","",IFERROR(INDEX(Productos!$F$2:$F$501,MATCH(B173,Productos!$A$2:$A$501,0)),0))</f>
        <v/>
      </c>
      <c r="G173" s="17">
        <f>IF(OR(B173="",E173=""),"",E173*N(F173))</f>
        <v/>
      </c>
    </row>
    <row r="174">
      <c r="A174" s="15" t="n"/>
      <c r="B174" s="16" t="n"/>
      <c r="C174">
        <f>IF(B174="","",IFERROR(INDEX(Productos!$C$2:$C$501,MATCH(B174,Productos!$A$2:$A$501,0)),"Código no existe"))</f>
        <v/>
      </c>
      <c r="F174" s="17">
        <f>IF(B174="","",IFERROR(INDEX(Productos!$F$2:$F$501,MATCH(B174,Productos!$A$2:$A$501,0)),0))</f>
        <v/>
      </c>
      <c r="G174" s="17">
        <f>IF(OR(B174="",E174=""),"",E174*N(F174))</f>
        <v/>
      </c>
    </row>
    <row r="175">
      <c r="A175" s="15" t="n"/>
      <c r="B175" s="16" t="n"/>
      <c r="C175">
        <f>IF(B175="","",IFERROR(INDEX(Productos!$C$2:$C$501,MATCH(B175,Productos!$A$2:$A$501,0)),"Código no existe"))</f>
        <v/>
      </c>
      <c r="F175" s="17">
        <f>IF(B175="","",IFERROR(INDEX(Productos!$F$2:$F$501,MATCH(B175,Productos!$A$2:$A$501,0)),0))</f>
        <v/>
      </c>
      <c r="G175" s="17">
        <f>IF(OR(B175="",E175=""),"",E175*N(F175))</f>
        <v/>
      </c>
    </row>
    <row r="176">
      <c r="A176" s="15" t="n"/>
      <c r="B176" s="16" t="n"/>
      <c r="C176">
        <f>IF(B176="","",IFERROR(INDEX(Productos!$C$2:$C$501,MATCH(B176,Productos!$A$2:$A$501,0)),"Código no existe"))</f>
        <v/>
      </c>
      <c r="F176" s="17">
        <f>IF(B176="","",IFERROR(INDEX(Productos!$F$2:$F$501,MATCH(B176,Productos!$A$2:$A$501,0)),0))</f>
        <v/>
      </c>
      <c r="G176" s="17">
        <f>IF(OR(B176="",E176=""),"",E176*N(F176))</f>
        <v/>
      </c>
    </row>
    <row r="177">
      <c r="A177" s="15" t="n"/>
      <c r="B177" s="16" t="n"/>
      <c r="C177">
        <f>IF(B177="","",IFERROR(INDEX(Productos!$C$2:$C$501,MATCH(B177,Productos!$A$2:$A$501,0)),"Código no existe"))</f>
        <v/>
      </c>
      <c r="F177" s="17">
        <f>IF(B177="","",IFERROR(INDEX(Productos!$F$2:$F$501,MATCH(B177,Productos!$A$2:$A$501,0)),0))</f>
        <v/>
      </c>
      <c r="G177" s="17">
        <f>IF(OR(B177="",E177=""),"",E177*N(F177))</f>
        <v/>
      </c>
    </row>
    <row r="178">
      <c r="A178" s="15" t="n"/>
      <c r="B178" s="16" t="n"/>
      <c r="C178">
        <f>IF(B178="","",IFERROR(INDEX(Productos!$C$2:$C$501,MATCH(B178,Productos!$A$2:$A$501,0)),"Código no existe"))</f>
        <v/>
      </c>
      <c r="F178" s="17">
        <f>IF(B178="","",IFERROR(INDEX(Productos!$F$2:$F$501,MATCH(B178,Productos!$A$2:$A$501,0)),0))</f>
        <v/>
      </c>
      <c r="G178" s="17">
        <f>IF(OR(B178="",E178=""),"",E178*N(F178))</f>
        <v/>
      </c>
    </row>
    <row r="179">
      <c r="A179" s="15" t="n"/>
      <c r="B179" s="16" t="n"/>
      <c r="C179">
        <f>IF(B179="","",IFERROR(INDEX(Productos!$C$2:$C$501,MATCH(B179,Productos!$A$2:$A$501,0)),"Código no existe"))</f>
        <v/>
      </c>
      <c r="F179" s="17">
        <f>IF(B179="","",IFERROR(INDEX(Productos!$F$2:$F$501,MATCH(B179,Productos!$A$2:$A$501,0)),0))</f>
        <v/>
      </c>
      <c r="G179" s="17">
        <f>IF(OR(B179="",E179=""),"",E179*N(F179))</f>
        <v/>
      </c>
    </row>
    <row r="180">
      <c r="A180" s="15" t="n"/>
      <c r="B180" s="16" t="n"/>
      <c r="C180">
        <f>IF(B180="","",IFERROR(INDEX(Productos!$C$2:$C$501,MATCH(B180,Productos!$A$2:$A$501,0)),"Código no existe"))</f>
        <v/>
      </c>
      <c r="F180" s="17">
        <f>IF(B180="","",IFERROR(INDEX(Productos!$F$2:$F$501,MATCH(B180,Productos!$A$2:$A$501,0)),0))</f>
        <v/>
      </c>
      <c r="G180" s="17">
        <f>IF(OR(B180="",E180=""),"",E180*N(F180))</f>
        <v/>
      </c>
    </row>
    <row r="181">
      <c r="A181" s="15" t="n"/>
      <c r="B181" s="16" t="n"/>
      <c r="C181">
        <f>IF(B181="","",IFERROR(INDEX(Productos!$C$2:$C$501,MATCH(B181,Productos!$A$2:$A$501,0)),"Código no existe"))</f>
        <v/>
      </c>
      <c r="F181" s="17">
        <f>IF(B181="","",IFERROR(INDEX(Productos!$F$2:$F$501,MATCH(B181,Productos!$A$2:$A$501,0)),0))</f>
        <v/>
      </c>
      <c r="G181" s="17">
        <f>IF(OR(B181="",E181=""),"",E181*N(F181))</f>
        <v/>
      </c>
    </row>
    <row r="182">
      <c r="A182" s="15" t="n"/>
      <c r="B182" s="16" t="n"/>
      <c r="C182">
        <f>IF(B182="","",IFERROR(INDEX(Productos!$C$2:$C$501,MATCH(B182,Productos!$A$2:$A$501,0)),"Código no existe"))</f>
        <v/>
      </c>
      <c r="F182" s="17">
        <f>IF(B182="","",IFERROR(INDEX(Productos!$F$2:$F$501,MATCH(B182,Productos!$A$2:$A$501,0)),0))</f>
        <v/>
      </c>
      <c r="G182" s="17">
        <f>IF(OR(B182="",E182=""),"",E182*N(F182))</f>
        <v/>
      </c>
    </row>
    <row r="183">
      <c r="A183" s="15" t="n"/>
      <c r="B183" s="16" t="n"/>
      <c r="C183">
        <f>IF(B183="","",IFERROR(INDEX(Productos!$C$2:$C$501,MATCH(B183,Productos!$A$2:$A$501,0)),"Código no existe"))</f>
        <v/>
      </c>
      <c r="F183" s="17">
        <f>IF(B183="","",IFERROR(INDEX(Productos!$F$2:$F$501,MATCH(B183,Productos!$A$2:$A$501,0)),0))</f>
        <v/>
      </c>
      <c r="G183" s="17">
        <f>IF(OR(B183="",E183=""),"",E183*N(F183))</f>
        <v/>
      </c>
    </row>
    <row r="184">
      <c r="A184" s="15" t="n"/>
      <c r="B184" s="16" t="n"/>
      <c r="C184">
        <f>IF(B184="","",IFERROR(INDEX(Productos!$C$2:$C$501,MATCH(B184,Productos!$A$2:$A$501,0)),"Código no existe"))</f>
        <v/>
      </c>
      <c r="F184" s="17">
        <f>IF(B184="","",IFERROR(INDEX(Productos!$F$2:$F$501,MATCH(B184,Productos!$A$2:$A$501,0)),0))</f>
        <v/>
      </c>
      <c r="G184" s="17">
        <f>IF(OR(B184="",E184=""),"",E184*N(F184))</f>
        <v/>
      </c>
    </row>
    <row r="185">
      <c r="A185" s="15" t="n"/>
      <c r="B185" s="16" t="n"/>
      <c r="C185">
        <f>IF(B185="","",IFERROR(INDEX(Productos!$C$2:$C$501,MATCH(B185,Productos!$A$2:$A$501,0)),"Código no existe"))</f>
        <v/>
      </c>
      <c r="F185" s="17">
        <f>IF(B185="","",IFERROR(INDEX(Productos!$F$2:$F$501,MATCH(B185,Productos!$A$2:$A$501,0)),0))</f>
        <v/>
      </c>
      <c r="G185" s="17">
        <f>IF(OR(B185="",E185=""),"",E185*N(F185))</f>
        <v/>
      </c>
    </row>
    <row r="186">
      <c r="A186" s="15" t="n"/>
      <c r="B186" s="16" t="n"/>
      <c r="C186">
        <f>IF(B186="","",IFERROR(INDEX(Productos!$C$2:$C$501,MATCH(B186,Productos!$A$2:$A$501,0)),"Código no existe"))</f>
        <v/>
      </c>
      <c r="F186" s="17">
        <f>IF(B186="","",IFERROR(INDEX(Productos!$F$2:$F$501,MATCH(B186,Productos!$A$2:$A$501,0)),0))</f>
        <v/>
      </c>
      <c r="G186" s="17">
        <f>IF(OR(B186="",E186=""),"",E186*N(F186))</f>
        <v/>
      </c>
    </row>
    <row r="187">
      <c r="A187" s="15" t="n"/>
      <c r="B187" s="16" t="n"/>
      <c r="C187">
        <f>IF(B187="","",IFERROR(INDEX(Productos!$C$2:$C$501,MATCH(B187,Productos!$A$2:$A$501,0)),"Código no existe"))</f>
        <v/>
      </c>
      <c r="F187" s="17">
        <f>IF(B187="","",IFERROR(INDEX(Productos!$F$2:$F$501,MATCH(B187,Productos!$A$2:$A$501,0)),0))</f>
        <v/>
      </c>
      <c r="G187" s="17">
        <f>IF(OR(B187="",E187=""),"",E187*N(F187))</f>
        <v/>
      </c>
    </row>
    <row r="188">
      <c r="A188" s="15" t="n"/>
      <c r="B188" s="16" t="n"/>
      <c r="C188">
        <f>IF(B188="","",IFERROR(INDEX(Productos!$C$2:$C$501,MATCH(B188,Productos!$A$2:$A$501,0)),"Código no existe"))</f>
        <v/>
      </c>
      <c r="F188" s="17">
        <f>IF(B188="","",IFERROR(INDEX(Productos!$F$2:$F$501,MATCH(B188,Productos!$A$2:$A$501,0)),0))</f>
        <v/>
      </c>
      <c r="G188" s="17">
        <f>IF(OR(B188="",E188=""),"",E188*N(F188))</f>
        <v/>
      </c>
    </row>
    <row r="189">
      <c r="A189" s="15" t="n"/>
      <c r="B189" s="16" t="n"/>
      <c r="C189">
        <f>IF(B189="","",IFERROR(INDEX(Productos!$C$2:$C$501,MATCH(B189,Productos!$A$2:$A$501,0)),"Código no existe"))</f>
        <v/>
      </c>
      <c r="F189" s="17">
        <f>IF(B189="","",IFERROR(INDEX(Productos!$F$2:$F$501,MATCH(B189,Productos!$A$2:$A$501,0)),0))</f>
        <v/>
      </c>
      <c r="G189" s="17">
        <f>IF(OR(B189="",E189=""),"",E189*N(F189))</f>
        <v/>
      </c>
    </row>
    <row r="190">
      <c r="A190" s="15" t="n"/>
      <c r="B190" s="16" t="n"/>
      <c r="C190">
        <f>IF(B190="","",IFERROR(INDEX(Productos!$C$2:$C$501,MATCH(B190,Productos!$A$2:$A$501,0)),"Código no existe"))</f>
        <v/>
      </c>
      <c r="F190" s="17">
        <f>IF(B190="","",IFERROR(INDEX(Productos!$F$2:$F$501,MATCH(B190,Productos!$A$2:$A$501,0)),0))</f>
        <v/>
      </c>
      <c r="G190" s="17">
        <f>IF(OR(B190="",E190=""),"",E190*N(F190))</f>
        <v/>
      </c>
    </row>
    <row r="191">
      <c r="A191" s="15" t="n"/>
      <c r="B191" s="16" t="n"/>
      <c r="C191">
        <f>IF(B191="","",IFERROR(INDEX(Productos!$C$2:$C$501,MATCH(B191,Productos!$A$2:$A$501,0)),"Código no existe"))</f>
        <v/>
      </c>
      <c r="F191" s="17">
        <f>IF(B191="","",IFERROR(INDEX(Productos!$F$2:$F$501,MATCH(B191,Productos!$A$2:$A$501,0)),0))</f>
        <v/>
      </c>
      <c r="G191" s="17">
        <f>IF(OR(B191="",E191=""),"",E191*N(F191))</f>
        <v/>
      </c>
    </row>
    <row r="192">
      <c r="A192" s="15" t="n"/>
      <c r="B192" s="16" t="n"/>
      <c r="C192">
        <f>IF(B192="","",IFERROR(INDEX(Productos!$C$2:$C$501,MATCH(B192,Productos!$A$2:$A$501,0)),"Código no existe"))</f>
        <v/>
      </c>
      <c r="F192" s="17">
        <f>IF(B192="","",IFERROR(INDEX(Productos!$F$2:$F$501,MATCH(B192,Productos!$A$2:$A$501,0)),0))</f>
        <v/>
      </c>
      <c r="G192" s="17">
        <f>IF(OR(B192="",E192=""),"",E192*N(F192))</f>
        <v/>
      </c>
    </row>
    <row r="193">
      <c r="A193" s="15" t="n"/>
      <c r="B193" s="16" t="n"/>
      <c r="C193">
        <f>IF(B193="","",IFERROR(INDEX(Productos!$C$2:$C$501,MATCH(B193,Productos!$A$2:$A$501,0)),"Código no existe"))</f>
        <v/>
      </c>
      <c r="F193" s="17">
        <f>IF(B193="","",IFERROR(INDEX(Productos!$F$2:$F$501,MATCH(B193,Productos!$A$2:$A$501,0)),0))</f>
        <v/>
      </c>
      <c r="G193" s="17">
        <f>IF(OR(B193="",E193=""),"",E193*N(F193))</f>
        <v/>
      </c>
    </row>
    <row r="194">
      <c r="A194" s="15" t="n"/>
      <c r="B194" s="16" t="n"/>
      <c r="C194">
        <f>IF(B194="","",IFERROR(INDEX(Productos!$C$2:$C$501,MATCH(B194,Productos!$A$2:$A$501,0)),"Código no existe"))</f>
        <v/>
      </c>
      <c r="F194" s="17">
        <f>IF(B194="","",IFERROR(INDEX(Productos!$F$2:$F$501,MATCH(B194,Productos!$A$2:$A$501,0)),0))</f>
        <v/>
      </c>
      <c r="G194" s="17">
        <f>IF(OR(B194="",E194=""),"",E194*N(F194))</f>
        <v/>
      </c>
    </row>
    <row r="195">
      <c r="A195" s="15" t="n"/>
      <c r="B195" s="16" t="n"/>
      <c r="C195">
        <f>IF(B195="","",IFERROR(INDEX(Productos!$C$2:$C$501,MATCH(B195,Productos!$A$2:$A$501,0)),"Código no existe"))</f>
        <v/>
      </c>
      <c r="F195" s="17">
        <f>IF(B195="","",IFERROR(INDEX(Productos!$F$2:$F$501,MATCH(B195,Productos!$A$2:$A$501,0)),0))</f>
        <v/>
      </c>
      <c r="G195" s="17">
        <f>IF(OR(B195="",E195=""),"",E195*N(F195))</f>
        <v/>
      </c>
    </row>
    <row r="196">
      <c r="A196" s="15" t="n"/>
      <c r="B196" s="16" t="n"/>
      <c r="C196">
        <f>IF(B196="","",IFERROR(INDEX(Productos!$C$2:$C$501,MATCH(B196,Productos!$A$2:$A$501,0)),"Código no existe"))</f>
        <v/>
      </c>
      <c r="F196" s="17">
        <f>IF(B196="","",IFERROR(INDEX(Productos!$F$2:$F$501,MATCH(B196,Productos!$A$2:$A$501,0)),0))</f>
        <v/>
      </c>
      <c r="G196" s="17">
        <f>IF(OR(B196="",E196=""),"",E196*N(F196))</f>
        <v/>
      </c>
    </row>
    <row r="197">
      <c r="A197" s="15" t="n"/>
      <c r="B197" s="16" t="n"/>
      <c r="C197">
        <f>IF(B197="","",IFERROR(INDEX(Productos!$C$2:$C$501,MATCH(B197,Productos!$A$2:$A$501,0)),"Código no existe"))</f>
        <v/>
      </c>
      <c r="F197" s="17">
        <f>IF(B197="","",IFERROR(INDEX(Productos!$F$2:$F$501,MATCH(B197,Productos!$A$2:$A$501,0)),0))</f>
        <v/>
      </c>
      <c r="G197" s="17">
        <f>IF(OR(B197="",E197=""),"",E197*N(F197))</f>
        <v/>
      </c>
    </row>
    <row r="198">
      <c r="A198" s="15" t="n"/>
      <c r="B198" s="16" t="n"/>
      <c r="C198">
        <f>IF(B198="","",IFERROR(INDEX(Productos!$C$2:$C$501,MATCH(B198,Productos!$A$2:$A$501,0)),"Código no existe"))</f>
        <v/>
      </c>
      <c r="F198" s="17">
        <f>IF(B198="","",IFERROR(INDEX(Productos!$F$2:$F$501,MATCH(B198,Productos!$A$2:$A$501,0)),0))</f>
        <v/>
      </c>
      <c r="G198" s="17">
        <f>IF(OR(B198="",E198=""),"",E198*N(F198))</f>
        <v/>
      </c>
    </row>
    <row r="199">
      <c r="A199" s="15" t="n"/>
      <c r="B199" s="16" t="n"/>
      <c r="C199">
        <f>IF(B199="","",IFERROR(INDEX(Productos!$C$2:$C$501,MATCH(B199,Productos!$A$2:$A$501,0)),"Código no existe"))</f>
        <v/>
      </c>
      <c r="F199" s="17">
        <f>IF(B199="","",IFERROR(INDEX(Productos!$F$2:$F$501,MATCH(B199,Productos!$A$2:$A$501,0)),0))</f>
        <v/>
      </c>
      <c r="G199" s="17">
        <f>IF(OR(B199="",E199=""),"",E199*N(F199))</f>
        <v/>
      </c>
    </row>
    <row r="200">
      <c r="A200" s="15" t="n"/>
      <c r="B200" s="16" t="n"/>
      <c r="C200">
        <f>IF(B200="","",IFERROR(INDEX(Productos!$C$2:$C$501,MATCH(B200,Productos!$A$2:$A$501,0)),"Código no existe"))</f>
        <v/>
      </c>
      <c r="F200" s="17">
        <f>IF(B200="","",IFERROR(INDEX(Productos!$F$2:$F$501,MATCH(B200,Productos!$A$2:$A$501,0)),0))</f>
        <v/>
      </c>
      <c r="G200" s="17">
        <f>IF(OR(B200="",E200=""),"",E200*N(F200))</f>
        <v/>
      </c>
    </row>
    <row r="201">
      <c r="A201" s="15" t="n"/>
      <c r="B201" s="16" t="n"/>
      <c r="C201">
        <f>IF(B201="","",IFERROR(INDEX(Productos!$C$2:$C$501,MATCH(B201,Productos!$A$2:$A$501,0)),"Código no existe"))</f>
        <v/>
      </c>
      <c r="F201" s="17">
        <f>IF(B201="","",IFERROR(INDEX(Productos!$F$2:$F$501,MATCH(B201,Productos!$A$2:$A$501,0)),0))</f>
        <v/>
      </c>
      <c r="G201" s="17">
        <f>IF(OR(B201="",E201=""),"",E201*N(F201))</f>
        <v/>
      </c>
    </row>
    <row r="202">
      <c r="A202" s="15" t="n"/>
      <c r="B202" s="16" t="n"/>
      <c r="C202">
        <f>IF(B202="","",IFERROR(INDEX(Productos!$C$2:$C$501,MATCH(B202,Productos!$A$2:$A$501,0)),"Código no existe"))</f>
        <v/>
      </c>
      <c r="F202" s="17">
        <f>IF(B202="","",IFERROR(INDEX(Productos!$F$2:$F$501,MATCH(B202,Productos!$A$2:$A$501,0)),0))</f>
        <v/>
      </c>
      <c r="G202" s="17">
        <f>IF(OR(B202="",E202=""),"",E202*N(F202))</f>
        <v/>
      </c>
    </row>
    <row r="203">
      <c r="A203" s="15" t="n"/>
      <c r="B203" s="16" t="n"/>
      <c r="C203">
        <f>IF(B203="","",IFERROR(INDEX(Productos!$C$2:$C$501,MATCH(B203,Productos!$A$2:$A$501,0)),"Código no existe"))</f>
        <v/>
      </c>
      <c r="F203" s="17">
        <f>IF(B203="","",IFERROR(INDEX(Productos!$F$2:$F$501,MATCH(B203,Productos!$A$2:$A$501,0)),0))</f>
        <v/>
      </c>
      <c r="G203" s="17">
        <f>IF(OR(B203="",E203=""),"",E203*N(F203))</f>
        <v/>
      </c>
    </row>
    <row r="204">
      <c r="A204" s="15" t="n"/>
      <c r="B204" s="16" t="n"/>
      <c r="C204">
        <f>IF(B204="","",IFERROR(INDEX(Productos!$C$2:$C$501,MATCH(B204,Productos!$A$2:$A$501,0)),"Código no existe"))</f>
        <v/>
      </c>
      <c r="F204" s="17">
        <f>IF(B204="","",IFERROR(INDEX(Productos!$F$2:$F$501,MATCH(B204,Productos!$A$2:$A$501,0)),0))</f>
        <v/>
      </c>
      <c r="G204" s="17">
        <f>IF(OR(B204="",E204=""),"",E204*N(F204))</f>
        <v/>
      </c>
    </row>
    <row r="205">
      <c r="A205" s="15" t="n"/>
      <c r="B205" s="16" t="n"/>
      <c r="C205">
        <f>IF(B205="","",IFERROR(INDEX(Productos!$C$2:$C$501,MATCH(B205,Productos!$A$2:$A$501,0)),"Código no existe"))</f>
        <v/>
      </c>
      <c r="F205" s="17">
        <f>IF(B205="","",IFERROR(INDEX(Productos!$F$2:$F$501,MATCH(B205,Productos!$A$2:$A$501,0)),0))</f>
        <v/>
      </c>
      <c r="G205" s="17">
        <f>IF(OR(B205="",E205=""),"",E205*N(F205))</f>
        <v/>
      </c>
    </row>
    <row r="206">
      <c r="A206" s="15" t="n"/>
      <c r="B206" s="16" t="n"/>
      <c r="C206">
        <f>IF(B206="","",IFERROR(INDEX(Productos!$C$2:$C$501,MATCH(B206,Productos!$A$2:$A$501,0)),"Código no existe"))</f>
        <v/>
      </c>
      <c r="F206" s="17">
        <f>IF(B206="","",IFERROR(INDEX(Productos!$F$2:$F$501,MATCH(B206,Productos!$A$2:$A$501,0)),0))</f>
        <v/>
      </c>
      <c r="G206" s="17">
        <f>IF(OR(B206="",E206=""),"",E206*N(F206))</f>
        <v/>
      </c>
    </row>
    <row r="207">
      <c r="A207" s="15" t="n"/>
      <c r="B207" s="16" t="n"/>
      <c r="C207">
        <f>IF(B207="","",IFERROR(INDEX(Productos!$C$2:$C$501,MATCH(B207,Productos!$A$2:$A$501,0)),"Código no existe"))</f>
        <v/>
      </c>
      <c r="F207" s="17">
        <f>IF(B207="","",IFERROR(INDEX(Productos!$F$2:$F$501,MATCH(B207,Productos!$A$2:$A$501,0)),0))</f>
        <v/>
      </c>
      <c r="G207" s="17">
        <f>IF(OR(B207="",E207=""),"",E207*N(F207))</f>
        <v/>
      </c>
    </row>
    <row r="208">
      <c r="A208" s="15" t="n"/>
      <c r="B208" s="16" t="n"/>
      <c r="C208">
        <f>IF(B208="","",IFERROR(INDEX(Productos!$C$2:$C$501,MATCH(B208,Productos!$A$2:$A$501,0)),"Código no existe"))</f>
        <v/>
      </c>
      <c r="F208" s="17">
        <f>IF(B208="","",IFERROR(INDEX(Productos!$F$2:$F$501,MATCH(B208,Productos!$A$2:$A$501,0)),0))</f>
        <v/>
      </c>
      <c r="G208" s="17">
        <f>IF(OR(B208="",E208=""),"",E208*N(F208))</f>
        <v/>
      </c>
    </row>
    <row r="209">
      <c r="A209" s="15" t="n"/>
      <c r="B209" s="16" t="n"/>
      <c r="C209">
        <f>IF(B209="","",IFERROR(INDEX(Productos!$C$2:$C$501,MATCH(B209,Productos!$A$2:$A$501,0)),"Código no existe"))</f>
        <v/>
      </c>
      <c r="F209" s="17">
        <f>IF(B209="","",IFERROR(INDEX(Productos!$F$2:$F$501,MATCH(B209,Productos!$A$2:$A$501,0)),0))</f>
        <v/>
      </c>
      <c r="G209" s="17">
        <f>IF(OR(B209="",E209=""),"",E209*N(F209))</f>
        <v/>
      </c>
    </row>
    <row r="210">
      <c r="A210" s="15" t="n"/>
      <c r="B210" s="16" t="n"/>
      <c r="C210">
        <f>IF(B210="","",IFERROR(INDEX(Productos!$C$2:$C$501,MATCH(B210,Productos!$A$2:$A$501,0)),"Código no existe"))</f>
        <v/>
      </c>
      <c r="F210" s="17">
        <f>IF(B210="","",IFERROR(INDEX(Productos!$F$2:$F$501,MATCH(B210,Productos!$A$2:$A$501,0)),0))</f>
        <v/>
      </c>
      <c r="G210" s="17">
        <f>IF(OR(B210="",E210=""),"",E210*N(F210))</f>
        <v/>
      </c>
    </row>
    <row r="211">
      <c r="A211" s="15" t="n"/>
      <c r="B211" s="16" t="n"/>
      <c r="C211">
        <f>IF(B211="","",IFERROR(INDEX(Productos!$C$2:$C$501,MATCH(B211,Productos!$A$2:$A$501,0)),"Código no existe"))</f>
        <v/>
      </c>
      <c r="F211" s="17">
        <f>IF(B211="","",IFERROR(INDEX(Productos!$F$2:$F$501,MATCH(B211,Productos!$A$2:$A$501,0)),0))</f>
        <v/>
      </c>
      <c r="G211" s="17">
        <f>IF(OR(B211="",E211=""),"",E211*N(F211))</f>
        <v/>
      </c>
    </row>
    <row r="212">
      <c r="A212" s="15" t="n"/>
      <c r="B212" s="16" t="n"/>
      <c r="C212">
        <f>IF(B212="","",IFERROR(INDEX(Productos!$C$2:$C$501,MATCH(B212,Productos!$A$2:$A$501,0)),"Código no existe"))</f>
        <v/>
      </c>
      <c r="F212" s="17">
        <f>IF(B212="","",IFERROR(INDEX(Productos!$F$2:$F$501,MATCH(B212,Productos!$A$2:$A$501,0)),0))</f>
        <v/>
      </c>
      <c r="G212" s="17">
        <f>IF(OR(B212="",E212=""),"",E212*N(F212))</f>
        <v/>
      </c>
    </row>
    <row r="213">
      <c r="A213" s="15" t="n"/>
      <c r="B213" s="16" t="n"/>
      <c r="C213">
        <f>IF(B213="","",IFERROR(INDEX(Productos!$C$2:$C$501,MATCH(B213,Productos!$A$2:$A$501,0)),"Código no existe"))</f>
        <v/>
      </c>
      <c r="F213" s="17">
        <f>IF(B213="","",IFERROR(INDEX(Productos!$F$2:$F$501,MATCH(B213,Productos!$A$2:$A$501,0)),0))</f>
        <v/>
      </c>
      <c r="G213" s="17">
        <f>IF(OR(B213="",E213=""),"",E213*N(F213))</f>
        <v/>
      </c>
    </row>
    <row r="214">
      <c r="A214" s="15" t="n"/>
      <c r="B214" s="16" t="n"/>
      <c r="C214">
        <f>IF(B214="","",IFERROR(INDEX(Productos!$C$2:$C$501,MATCH(B214,Productos!$A$2:$A$501,0)),"Código no existe"))</f>
        <v/>
      </c>
      <c r="F214" s="17">
        <f>IF(B214="","",IFERROR(INDEX(Productos!$F$2:$F$501,MATCH(B214,Productos!$A$2:$A$501,0)),0))</f>
        <v/>
      </c>
      <c r="G214" s="17">
        <f>IF(OR(B214="",E214=""),"",E214*N(F214))</f>
        <v/>
      </c>
    </row>
    <row r="215">
      <c r="A215" s="15" t="n"/>
      <c r="B215" s="16" t="n"/>
      <c r="C215">
        <f>IF(B215="","",IFERROR(INDEX(Productos!$C$2:$C$501,MATCH(B215,Productos!$A$2:$A$501,0)),"Código no existe"))</f>
        <v/>
      </c>
      <c r="F215" s="17">
        <f>IF(B215="","",IFERROR(INDEX(Productos!$F$2:$F$501,MATCH(B215,Productos!$A$2:$A$501,0)),0))</f>
        <v/>
      </c>
      <c r="G215" s="17">
        <f>IF(OR(B215="",E215=""),"",E215*N(F215))</f>
        <v/>
      </c>
    </row>
    <row r="216">
      <c r="A216" s="15" t="n"/>
      <c r="B216" s="16" t="n"/>
      <c r="C216">
        <f>IF(B216="","",IFERROR(INDEX(Productos!$C$2:$C$501,MATCH(B216,Productos!$A$2:$A$501,0)),"Código no existe"))</f>
        <v/>
      </c>
      <c r="F216" s="17">
        <f>IF(B216="","",IFERROR(INDEX(Productos!$F$2:$F$501,MATCH(B216,Productos!$A$2:$A$501,0)),0))</f>
        <v/>
      </c>
      <c r="G216" s="17">
        <f>IF(OR(B216="",E216=""),"",E216*N(F216))</f>
        <v/>
      </c>
    </row>
    <row r="217">
      <c r="A217" s="15" t="n"/>
      <c r="B217" s="16" t="n"/>
      <c r="C217">
        <f>IF(B217="","",IFERROR(INDEX(Productos!$C$2:$C$501,MATCH(B217,Productos!$A$2:$A$501,0)),"Código no existe"))</f>
        <v/>
      </c>
      <c r="F217" s="17">
        <f>IF(B217="","",IFERROR(INDEX(Productos!$F$2:$F$501,MATCH(B217,Productos!$A$2:$A$501,0)),0))</f>
        <v/>
      </c>
      <c r="G217" s="17">
        <f>IF(OR(B217="",E217=""),"",E217*N(F217))</f>
        <v/>
      </c>
    </row>
    <row r="218">
      <c r="A218" s="15" t="n"/>
      <c r="B218" s="16" t="n"/>
      <c r="C218">
        <f>IF(B218="","",IFERROR(INDEX(Productos!$C$2:$C$501,MATCH(B218,Productos!$A$2:$A$501,0)),"Código no existe"))</f>
        <v/>
      </c>
      <c r="F218" s="17">
        <f>IF(B218="","",IFERROR(INDEX(Productos!$F$2:$F$501,MATCH(B218,Productos!$A$2:$A$501,0)),0))</f>
        <v/>
      </c>
      <c r="G218" s="17">
        <f>IF(OR(B218="",E218=""),"",E218*N(F218))</f>
        <v/>
      </c>
    </row>
    <row r="219">
      <c r="A219" s="15" t="n"/>
      <c r="B219" s="16" t="n"/>
      <c r="C219">
        <f>IF(B219="","",IFERROR(INDEX(Productos!$C$2:$C$501,MATCH(B219,Productos!$A$2:$A$501,0)),"Código no existe"))</f>
        <v/>
      </c>
      <c r="F219" s="17">
        <f>IF(B219="","",IFERROR(INDEX(Productos!$F$2:$F$501,MATCH(B219,Productos!$A$2:$A$501,0)),0))</f>
        <v/>
      </c>
      <c r="G219" s="17">
        <f>IF(OR(B219="",E219=""),"",E219*N(F219))</f>
        <v/>
      </c>
    </row>
    <row r="220">
      <c r="A220" s="15" t="n"/>
      <c r="B220" s="16" t="n"/>
      <c r="C220">
        <f>IF(B220="","",IFERROR(INDEX(Productos!$C$2:$C$501,MATCH(B220,Productos!$A$2:$A$501,0)),"Código no existe"))</f>
        <v/>
      </c>
      <c r="F220" s="17">
        <f>IF(B220="","",IFERROR(INDEX(Productos!$F$2:$F$501,MATCH(B220,Productos!$A$2:$A$501,0)),0))</f>
        <v/>
      </c>
      <c r="G220" s="17">
        <f>IF(OR(B220="",E220=""),"",E220*N(F220))</f>
        <v/>
      </c>
    </row>
    <row r="221">
      <c r="A221" s="15" t="n"/>
      <c r="B221" s="16" t="n"/>
      <c r="C221">
        <f>IF(B221="","",IFERROR(INDEX(Productos!$C$2:$C$501,MATCH(B221,Productos!$A$2:$A$501,0)),"Código no existe"))</f>
        <v/>
      </c>
      <c r="F221" s="17">
        <f>IF(B221="","",IFERROR(INDEX(Productos!$F$2:$F$501,MATCH(B221,Productos!$A$2:$A$501,0)),0))</f>
        <v/>
      </c>
      <c r="G221" s="17">
        <f>IF(OR(B221="",E221=""),"",E221*N(F221))</f>
        <v/>
      </c>
    </row>
    <row r="222">
      <c r="A222" s="15" t="n"/>
      <c r="B222" s="16" t="n"/>
      <c r="C222">
        <f>IF(B222="","",IFERROR(INDEX(Productos!$C$2:$C$501,MATCH(B222,Productos!$A$2:$A$501,0)),"Código no existe"))</f>
        <v/>
      </c>
      <c r="F222" s="17">
        <f>IF(B222="","",IFERROR(INDEX(Productos!$F$2:$F$501,MATCH(B222,Productos!$A$2:$A$501,0)),0))</f>
        <v/>
      </c>
      <c r="G222" s="17">
        <f>IF(OR(B222="",E222=""),"",E222*N(F222))</f>
        <v/>
      </c>
    </row>
    <row r="223">
      <c r="A223" s="15" t="n"/>
      <c r="B223" s="16" t="n"/>
      <c r="C223">
        <f>IF(B223="","",IFERROR(INDEX(Productos!$C$2:$C$501,MATCH(B223,Productos!$A$2:$A$501,0)),"Código no existe"))</f>
        <v/>
      </c>
      <c r="F223" s="17">
        <f>IF(B223="","",IFERROR(INDEX(Productos!$F$2:$F$501,MATCH(B223,Productos!$A$2:$A$501,0)),0))</f>
        <v/>
      </c>
      <c r="G223" s="17">
        <f>IF(OR(B223="",E223=""),"",E223*N(F223))</f>
        <v/>
      </c>
    </row>
    <row r="224">
      <c r="A224" s="15" t="n"/>
      <c r="B224" s="16" t="n"/>
      <c r="C224">
        <f>IF(B224="","",IFERROR(INDEX(Productos!$C$2:$C$501,MATCH(B224,Productos!$A$2:$A$501,0)),"Código no existe"))</f>
        <v/>
      </c>
      <c r="F224" s="17">
        <f>IF(B224="","",IFERROR(INDEX(Productos!$F$2:$F$501,MATCH(B224,Productos!$A$2:$A$501,0)),0))</f>
        <v/>
      </c>
      <c r="G224" s="17">
        <f>IF(OR(B224="",E224=""),"",E224*N(F224))</f>
        <v/>
      </c>
    </row>
    <row r="225">
      <c r="A225" s="15" t="n"/>
      <c r="B225" s="16" t="n"/>
      <c r="C225">
        <f>IF(B225="","",IFERROR(INDEX(Productos!$C$2:$C$501,MATCH(B225,Productos!$A$2:$A$501,0)),"Código no existe"))</f>
        <v/>
      </c>
      <c r="F225" s="17">
        <f>IF(B225="","",IFERROR(INDEX(Productos!$F$2:$F$501,MATCH(B225,Productos!$A$2:$A$501,0)),0))</f>
        <v/>
      </c>
      <c r="G225" s="17">
        <f>IF(OR(B225="",E225=""),"",E225*N(F225))</f>
        <v/>
      </c>
    </row>
    <row r="226">
      <c r="A226" s="15" t="n"/>
      <c r="B226" s="16" t="n"/>
      <c r="C226">
        <f>IF(B226="","",IFERROR(INDEX(Productos!$C$2:$C$501,MATCH(B226,Productos!$A$2:$A$501,0)),"Código no existe"))</f>
        <v/>
      </c>
      <c r="F226" s="17">
        <f>IF(B226="","",IFERROR(INDEX(Productos!$F$2:$F$501,MATCH(B226,Productos!$A$2:$A$501,0)),0))</f>
        <v/>
      </c>
      <c r="G226" s="17">
        <f>IF(OR(B226="",E226=""),"",E226*N(F226))</f>
        <v/>
      </c>
    </row>
    <row r="227">
      <c r="A227" s="15" t="n"/>
      <c r="B227" s="16" t="n"/>
      <c r="C227">
        <f>IF(B227="","",IFERROR(INDEX(Productos!$C$2:$C$501,MATCH(B227,Productos!$A$2:$A$501,0)),"Código no existe"))</f>
        <v/>
      </c>
      <c r="F227" s="17">
        <f>IF(B227="","",IFERROR(INDEX(Productos!$F$2:$F$501,MATCH(B227,Productos!$A$2:$A$501,0)),0))</f>
        <v/>
      </c>
      <c r="G227" s="17">
        <f>IF(OR(B227="",E227=""),"",E227*N(F227))</f>
        <v/>
      </c>
    </row>
    <row r="228">
      <c r="A228" s="15" t="n"/>
      <c r="B228" s="16" t="n"/>
      <c r="C228">
        <f>IF(B228="","",IFERROR(INDEX(Productos!$C$2:$C$501,MATCH(B228,Productos!$A$2:$A$501,0)),"Código no existe"))</f>
        <v/>
      </c>
      <c r="F228" s="17">
        <f>IF(B228="","",IFERROR(INDEX(Productos!$F$2:$F$501,MATCH(B228,Productos!$A$2:$A$501,0)),0))</f>
        <v/>
      </c>
      <c r="G228" s="17">
        <f>IF(OR(B228="",E228=""),"",E228*N(F228))</f>
        <v/>
      </c>
    </row>
    <row r="229">
      <c r="A229" s="15" t="n"/>
      <c r="B229" s="16" t="n"/>
      <c r="C229">
        <f>IF(B229="","",IFERROR(INDEX(Productos!$C$2:$C$501,MATCH(B229,Productos!$A$2:$A$501,0)),"Código no existe"))</f>
        <v/>
      </c>
      <c r="F229" s="17">
        <f>IF(B229="","",IFERROR(INDEX(Productos!$F$2:$F$501,MATCH(B229,Productos!$A$2:$A$501,0)),0))</f>
        <v/>
      </c>
      <c r="G229" s="17">
        <f>IF(OR(B229="",E229=""),"",E229*N(F229))</f>
        <v/>
      </c>
    </row>
    <row r="230">
      <c r="A230" s="15" t="n"/>
      <c r="B230" s="16" t="n"/>
      <c r="C230">
        <f>IF(B230="","",IFERROR(INDEX(Productos!$C$2:$C$501,MATCH(B230,Productos!$A$2:$A$501,0)),"Código no existe"))</f>
        <v/>
      </c>
      <c r="F230" s="17">
        <f>IF(B230="","",IFERROR(INDEX(Productos!$F$2:$F$501,MATCH(B230,Productos!$A$2:$A$501,0)),0))</f>
        <v/>
      </c>
      <c r="G230" s="17">
        <f>IF(OR(B230="",E230=""),"",E230*N(F230))</f>
        <v/>
      </c>
    </row>
    <row r="231">
      <c r="A231" s="15" t="n"/>
      <c r="B231" s="16" t="n"/>
      <c r="C231">
        <f>IF(B231="","",IFERROR(INDEX(Productos!$C$2:$C$501,MATCH(B231,Productos!$A$2:$A$501,0)),"Código no existe"))</f>
        <v/>
      </c>
      <c r="F231" s="17">
        <f>IF(B231="","",IFERROR(INDEX(Productos!$F$2:$F$501,MATCH(B231,Productos!$A$2:$A$501,0)),0))</f>
        <v/>
      </c>
      <c r="G231" s="17">
        <f>IF(OR(B231="",E231=""),"",E231*N(F231))</f>
        <v/>
      </c>
    </row>
    <row r="232">
      <c r="A232" s="15" t="n"/>
      <c r="B232" s="16" t="n"/>
      <c r="C232">
        <f>IF(B232="","",IFERROR(INDEX(Productos!$C$2:$C$501,MATCH(B232,Productos!$A$2:$A$501,0)),"Código no existe"))</f>
        <v/>
      </c>
      <c r="F232" s="17">
        <f>IF(B232="","",IFERROR(INDEX(Productos!$F$2:$F$501,MATCH(B232,Productos!$A$2:$A$501,0)),0))</f>
        <v/>
      </c>
      <c r="G232" s="17">
        <f>IF(OR(B232="",E232=""),"",E232*N(F232))</f>
        <v/>
      </c>
    </row>
    <row r="233">
      <c r="A233" s="15" t="n"/>
      <c r="B233" s="16" t="n"/>
      <c r="C233">
        <f>IF(B233="","",IFERROR(INDEX(Productos!$C$2:$C$501,MATCH(B233,Productos!$A$2:$A$501,0)),"Código no existe"))</f>
        <v/>
      </c>
      <c r="F233" s="17">
        <f>IF(B233="","",IFERROR(INDEX(Productos!$F$2:$F$501,MATCH(B233,Productos!$A$2:$A$501,0)),0))</f>
        <v/>
      </c>
      <c r="G233" s="17">
        <f>IF(OR(B233="",E233=""),"",E233*N(F233))</f>
        <v/>
      </c>
    </row>
    <row r="234">
      <c r="A234" s="15" t="n"/>
      <c r="B234" s="16" t="n"/>
      <c r="C234">
        <f>IF(B234="","",IFERROR(INDEX(Productos!$C$2:$C$501,MATCH(B234,Productos!$A$2:$A$501,0)),"Código no existe"))</f>
        <v/>
      </c>
      <c r="F234" s="17">
        <f>IF(B234="","",IFERROR(INDEX(Productos!$F$2:$F$501,MATCH(B234,Productos!$A$2:$A$501,0)),0))</f>
        <v/>
      </c>
      <c r="G234" s="17">
        <f>IF(OR(B234="",E234=""),"",E234*N(F234))</f>
        <v/>
      </c>
    </row>
    <row r="235">
      <c r="A235" s="15" t="n"/>
      <c r="B235" s="16" t="n"/>
      <c r="C235">
        <f>IF(B235="","",IFERROR(INDEX(Productos!$C$2:$C$501,MATCH(B235,Productos!$A$2:$A$501,0)),"Código no existe"))</f>
        <v/>
      </c>
      <c r="F235" s="17">
        <f>IF(B235="","",IFERROR(INDEX(Productos!$F$2:$F$501,MATCH(B235,Productos!$A$2:$A$501,0)),0))</f>
        <v/>
      </c>
      <c r="G235" s="17">
        <f>IF(OR(B235="",E235=""),"",E235*N(F235))</f>
        <v/>
      </c>
    </row>
    <row r="236">
      <c r="A236" s="15" t="n"/>
      <c r="B236" s="16" t="n"/>
      <c r="C236">
        <f>IF(B236="","",IFERROR(INDEX(Productos!$C$2:$C$501,MATCH(B236,Productos!$A$2:$A$501,0)),"Código no existe"))</f>
        <v/>
      </c>
      <c r="F236" s="17">
        <f>IF(B236="","",IFERROR(INDEX(Productos!$F$2:$F$501,MATCH(B236,Productos!$A$2:$A$501,0)),0))</f>
        <v/>
      </c>
      <c r="G236" s="17">
        <f>IF(OR(B236="",E236=""),"",E236*N(F236))</f>
        <v/>
      </c>
    </row>
    <row r="237">
      <c r="A237" s="15" t="n"/>
      <c r="B237" s="16" t="n"/>
      <c r="C237">
        <f>IF(B237="","",IFERROR(INDEX(Productos!$C$2:$C$501,MATCH(B237,Productos!$A$2:$A$501,0)),"Código no existe"))</f>
        <v/>
      </c>
      <c r="F237" s="17">
        <f>IF(B237="","",IFERROR(INDEX(Productos!$F$2:$F$501,MATCH(B237,Productos!$A$2:$A$501,0)),0))</f>
        <v/>
      </c>
      <c r="G237" s="17">
        <f>IF(OR(B237="",E237=""),"",E237*N(F237))</f>
        <v/>
      </c>
    </row>
    <row r="238">
      <c r="A238" s="15" t="n"/>
      <c r="B238" s="16" t="n"/>
      <c r="C238">
        <f>IF(B238="","",IFERROR(INDEX(Productos!$C$2:$C$501,MATCH(B238,Productos!$A$2:$A$501,0)),"Código no existe"))</f>
        <v/>
      </c>
      <c r="F238" s="17">
        <f>IF(B238="","",IFERROR(INDEX(Productos!$F$2:$F$501,MATCH(B238,Productos!$A$2:$A$501,0)),0))</f>
        <v/>
      </c>
      <c r="G238" s="17">
        <f>IF(OR(B238="",E238=""),"",E238*N(F238))</f>
        <v/>
      </c>
    </row>
    <row r="239">
      <c r="A239" s="15" t="n"/>
      <c r="B239" s="16" t="n"/>
      <c r="C239">
        <f>IF(B239="","",IFERROR(INDEX(Productos!$C$2:$C$501,MATCH(B239,Productos!$A$2:$A$501,0)),"Código no existe"))</f>
        <v/>
      </c>
      <c r="F239" s="17">
        <f>IF(B239="","",IFERROR(INDEX(Productos!$F$2:$F$501,MATCH(B239,Productos!$A$2:$A$501,0)),0))</f>
        <v/>
      </c>
      <c r="G239" s="17">
        <f>IF(OR(B239="",E239=""),"",E239*N(F239))</f>
        <v/>
      </c>
    </row>
    <row r="240">
      <c r="A240" s="15" t="n"/>
      <c r="B240" s="16" t="n"/>
      <c r="C240">
        <f>IF(B240="","",IFERROR(INDEX(Productos!$C$2:$C$501,MATCH(B240,Productos!$A$2:$A$501,0)),"Código no existe"))</f>
        <v/>
      </c>
      <c r="F240" s="17">
        <f>IF(B240="","",IFERROR(INDEX(Productos!$F$2:$F$501,MATCH(B240,Productos!$A$2:$A$501,0)),0))</f>
        <v/>
      </c>
      <c r="G240" s="17">
        <f>IF(OR(B240="",E240=""),"",E240*N(F240))</f>
        <v/>
      </c>
    </row>
    <row r="241">
      <c r="A241" s="15" t="n"/>
      <c r="B241" s="16" t="n"/>
      <c r="C241">
        <f>IF(B241="","",IFERROR(INDEX(Productos!$C$2:$C$501,MATCH(B241,Productos!$A$2:$A$501,0)),"Código no existe"))</f>
        <v/>
      </c>
      <c r="F241" s="17">
        <f>IF(B241="","",IFERROR(INDEX(Productos!$F$2:$F$501,MATCH(B241,Productos!$A$2:$A$501,0)),0))</f>
        <v/>
      </c>
      <c r="G241" s="17">
        <f>IF(OR(B241="",E241=""),"",E241*N(F241))</f>
        <v/>
      </c>
    </row>
    <row r="242">
      <c r="A242" s="15" t="n"/>
      <c r="B242" s="16" t="n"/>
      <c r="C242">
        <f>IF(B242="","",IFERROR(INDEX(Productos!$C$2:$C$501,MATCH(B242,Productos!$A$2:$A$501,0)),"Código no existe"))</f>
        <v/>
      </c>
      <c r="F242" s="17">
        <f>IF(B242="","",IFERROR(INDEX(Productos!$F$2:$F$501,MATCH(B242,Productos!$A$2:$A$501,0)),0))</f>
        <v/>
      </c>
      <c r="G242" s="17">
        <f>IF(OR(B242="",E242=""),"",E242*N(F242))</f>
        <v/>
      </c>
    </row>
    <row r="243">
      <c r="A243" s="15" t="n"/>
      <c r="B243" s="16" t="n"/>
      <c r="C243">
        <f>IF(B243="","",IFERROR(INDEX(Productos!$C$2:$C$501,MATCH(B243,Productos!$A$2:$A$501,0)),"Código no existe"))</f>
        <v/>
      </c>
      <c r="F243" s="17">
        <f>IF(B243="","",IFERROR(INDEX(Productos!$F$2:$F$501,MATCH(B243,Productos!$A$2:$A$501,0)),0))</f>
        <v/>
      </c>
      <c r="G243" s="17">
        <f>IF(OR(B243="",E243=""),"",E243*N(F243))</f>
        <v/>
      </c>
    </row>
    <row r="244">
      <c r="A244" s="15" t="n"/>
      <c r="B244" s="16" t="n"/>
      <c r="C244">
        <f>IF(B244="","",IFERROR(INDEX(Productos!$C$2:$C$501,MATCH(B244,Productos!$A$2:$A$501,0)),"Código no existe"))</f>
        <v/>
      </c>
      <c r="F244" s="17">
        <f>IF(B244="","",IFERROR(INDEX(Productos!$F$2:$F$501,MATCH(B244,Productos!$A$2:$A$501,0)),0))</f>
        <v/>
      </c>
      <c r="G244" s="17">
        <f>IF(OR(B244="",E244=""),"",E244*N(F244))</f>
        <v/>
      </c>
    </row>
    <row r="245">
      <c r="A245" s="15" t="n"/>
      <c r="B245" s="16" t="n"/>
      <c r="C245">
        <f>IF(B245="","",IFERROR(INDEX(Productos!$C$2:$C$501,MATCH(B245,Productos!$A$2:$A$501,0)),"Código no existe"))</f>
        <v/>
      </c>
      <c r="F245" s="17">
        <f>IF(B245="","",IFERROR(INDEX(Productos!$F$2:$F$501,MATCH(B245,Productos!$A$2:$A$501,0)),0))</f>
        <v/>
      </c>
      <c r="G245" s="17">
        <f>IF(OR(B245="",E245=""),"",E245*N(F245))</f>
        <v/>
      </c>
    </row>
    <row r="246">
      <c r="A246" s="15" t="n"/>
      <c r="B246" s="16" t="n"/>
      <c r="C246">
        <f>IF(B246="","",IFERROR(INDEX(Productos!$C$2:$C$501,MATCH(B246,Productos!$A$2:$A$501,0)),"Código no existe"))</f>
        <v/>
      </c>
      <c r="F246" s="17">
        <f>IF(B246="","",IFERROR(INDEX(Productos!$F$2:$F$501,MATCH(B246,Productos!$A$2:$A$501,0)),0))</f>
        <v/>
      </c>
      <c r="G246" s="17">
        <f>IF(OR(B246="",E246=""),"",E246*N(F246))</f>
        <v/>
      </c>
    </row>
    <row r="247">
      <c r="A247" s="15" t="n"/>
      <c r="B247" s="16" t="n"/>
      <c r="C247">
        <f>IF(B247="","",IFERROR(INDEX(Productos!$C$2:$C$501,MATCH(B247,Productos!$A$2:$A$501,0)),"Código no existe"))</f>
        <v/>
      </c>
      <c r="F247" s="17">
        <f>IF(B247="","",IFERROR(INDEX(Productos!$F$2:$F$501,MATCH(B247,Productos!$A$2:$A$501,0)),0))</f>
        <v/>
      </c>
      <c r="G247" s="17">
        <f>IF(OR(B247="",E247=""),"",E247*N(F247))</f>
        <v/>
      </c>
    </row>
    <row r="248">
      <c r="A248" s="15" t="n"/>
      <c r="B248" s="16" t="n"/>
      <c r="C248">
        <f>IF(B248="","",IFERROR(INDEX(Productos!$C$2:$C$501,MATCH(B248,Productos!$A$2:$A$501,0)),"Código no existe"))</f>
        <v/>
      </c>
      <c r="F248" s="17">
        <f>IF(B248="","",IFERROR(INDEX(Productos!$F$2:$F$501,MATCH(B248,Productos!$A$2:$A$501,0)),0))</f>
        <v/>
      </c>
      <c r="G248" s="17">
        <f>IF(OR(B248="",E248=""),"",E248*N(F248))</f>
        <v/>
      </c>
    </row>
    <row r="249">
      <c r="A249" s="15" t="n"/>
      <c r="B249" s="16" t="n"/>
      <c r="C249">
        <f>IF(B249="","",IFERROR(INDEX(Productos!$C$2:$C$501,MATCH(B249,Productos!$A$2:$A$501,0)),"Código no existe"))</f>
        <v/>
      </c>
      <c r="F249" s="17">
        <f>IF(B249="","",IFERROR(INDEX(Productos!$F$2:$F$501,MATCH(B249,Productos!$A$2:$A$501,0)),0))</f>
        <v/>
      </c>
      <c r="G249" s="17">
        <f>IF(OR(B249="",E249=""),"",E249*N(F249))</f>
        <v/>
      </c>
    </row>
    <row r="250">
      <c r="A250" s="15" t="n"/>
      <c r="B250" s="16" t="n"/>
      <c r="C250">
        <f>IF(B250="","",IFERROR(INDEX(Productos!$C$2:$C$501,MATCH(B250,Productos!$A$2:$A$501,0)),"Código no existe"))</f>
        <v/>
      </c>
      <c r="F250" s="17">
        <f>IF(B250="","",IFERROR(INDEX(Productos!$F$2:$F$501,MATCH(B250,Productos!$A$2:$A$501,0)),0))</f>
        <v/>
      </c>
      <c r="G250" s="17">
        <f>IF(OR(B250="",E250=""),"",E250*N(F250))</f>
        <v/>
      </c>
    </row>
    <row r="251">
      <c r="A251" s="15" t="n"/>
      <c r="B251" s="16" t="n"/>
      <c r="C251">
        <f>IF(B251="","",IFERROR(INDEX(Productos!$C$2:$C$501,MATCH(B251,Productos!$A$2:$A$501,0)),"Código no existe"))</f>
        <v/>
      </c>
      <c r="F251" s="17">
        <f>IF(B251="","",IFERROR(INDEX(Productos!$F$2:$F$501,MATCH(B251,Productos!$A$2:$A$501,0)),0))</f>
        <v/>
      </c>
      <c r="G251" s="17">
        <f>IF(OR(B251="",E251=""),"",E251*N(F251))</f>
        <v/>
      </c>
    </row>
    <row r="252">
      <c r="A252" s="15" t="n"/>
      <c r="B252" s="16" t="n"/>
      <c r="C252">
        <f>IF(B252="","",IFERROR(INDEX(Productos!$C$2:$C$501,MATCH(B252,Productos!$A$2:$A$501,0)),"Código no existe"))</f>
        <v/>
      </c>
      <c r="F252" s="17">
        <f>IF(B252="","",IFERROR(INDEX(Productos!$F$2:$F$501,MATCH(B252,Productos!$A$2:$A$501,0)),0))</f>
        <v/>
      </c>
      <c r="G252" s="17">
        <f>IF(OR(B252="",E252=""),"",E252*N(F252))</f>
        <v/>
      </c>
    </row>
    <row r="253">
      <c r="A253" s="15" t="n"/>
      <c r="B253" s="16" t="n"/>
      <c r="C253">
        <f>IF(B253="","",IFERROR(INDEX(Productos!$C$2:$C$501,MATCH(B253,Productos!$A$2:$A$501,0)),"Código no existe"))</f>
        <v/>
      </c>
      <c r="F253" s="17">
        <f>IF(B253="","",IFERROR(INDEX(Productos!$F$2:$F$501,MATCH(B253,Productos!$A$2:$A$501,0)),0))</f>
        <v/>
      </c>
      <c r="G253" s="17">
        <f>IF(OR(B253="",E253=""),"",E253*N(F253))</f>
        <v/>
      </c>
    </row>
    <row r="254">
      <c r="A254" s="15" t="n"/>
      <c r="B254" s="16" t="n"/>
      <c r="C254">
        <f>IF(B254="","",IFERROR(INDEX(Productos!$C$2:$C$501,MATCH(B254,Productos!$A$2:$A$501,0)),"Código no existe"))</f>
        <v/>
      </c>
      <c r="F254" s="17">
        <f>IF(B254="","",IFERROR(INDEX(Productos!$F$2:$F$501,MATCH(B254,Productos!$A$2:$A$501,0)),0))</f>
        <v/>
      </c>
      <c r="G254" s="17">
        <f>IF(OR(B254="",E254=""),"",E254*N(F254))</f>
        <v/>
      </c>
    </row>
    <row r="255">
      <c r="A255" s="15" t="n"/>
      <c r="B255" s="16" t="n"/>
      <c r="C255">
        <f>IF(B255="","",IFERROR(INDEX(Productos!$C$2:$C$501,MATCH(B255,Productos!$A$2:$A$501,0)),"Código no existe"))</f>
        <v/>
      </c>
      <c r="F255" s="17">
        <f>IF(B255="","",IFERROR(INDEX(Productos!$F$2:$F$501,MATCH(B255,Productos!$A$2:$A$501,0)),0))</f>
        <v/>
      </c>
      <c r="G255" s="17">
        <f>IF(OR(B255="",E255=""),"",E255*N(F255))</f>
        <v/>
      </c>
    </row>
    <row r="256">
      <c r="A256" s="15" t="n"/>
      <c r="B256" s="16" t="n"/>
      <c r="C256">
        <f>IF(B256="","",IFERROR(INDEX(Productos!$C$2:$C$501,MATCH(B256,Productos!$A$2:$A$501,0)),"Código no existe"))</f>
        <v/>
      </c>
      <c r="F256" s="17">
        <f>IF(B256="","",IFERROR(INDEX(Productos!$F$2:$F$501,MATCH(B256,Productos!$A$2:$A$501,0)),0))</f>
        <v/>
      </c>
      <c r="G256" s="17">
        <f>IF(OR(B256="",E256=""),"",E256*N(F256))</f>
        <v/>
      </c>
    </row>
    <row r="257">
      <c r="A257" s="15" t="n"/>
      <c r="B257" s="16" t="n"/>
      <c r="C257">
        <f>IF(B257="","",IFERROR(INDEX(Productos!$C$2:$C$501,MATCH(B257,Productos!$A$2:$A$501,0)),"Código no existe"))</f>
        <v/>
      </c>
      <c r="F257" s="17">
        <f>IF(B257="","",IFERROR(INDEX(Productos!$F$2:$F$501,MATCH(B257,Productos!$A$2:$A$501,0)),0))</f>
        <v/>
      </c>
      <c r="G257" s="17">
        <f>IF(OR(B257="",E257=""),"",E257*N(F257))</f>
        <v/>
      </c>
    </row>
    <row r="258">
      <c r="A258" s="15" t="n"/>
      <c r="B258" s="16" t="n"/>
      <c r="C258">
        <f>IF(B258="","",IFERROR(INDEX(Productos!$C$2:$C$501,MATCH(B258,Productos!$A$2:$A$501,0)),"Código no existe"))</f>
        <v/>
      </c>
      <c r="F258" s="17">
        <f>IF(B258="","",IFERROR(INDEX(Productos!$F$2:$F$501,MATCH(B258,Productos!$A$2:$A$501,0)),0))</f>
        <v/>
      </c>
      <c r="G258" s="17">
        <f>IF(OR(B258="",E258=""),"",E258*N(F258))</f>
        <v/>
      </c>
    </row>
    <row r="259">
      <c r="A259" s="15" t="n"/>
      <c r="B259" s="16" t="n"/>
      <c r="C259">
        <f>IF(B259="","",IFERROR(INDEX(Productos!$C$2:$C$501,MATCH(B259,Productos!$A$2:$A$501,0)),"Código no existe"))</f>
        <v/>
      </c>
      <c r="F259" s="17">
        <f>IF(B259="","",IFERROR(INDEX(Productos!$F$2:$F$501,MATCH(B259,Productos!$A$2:$A$501,0)),0))</f>
        <v/>
      </c>
      <c r="G259" s="17">
        <f>IF(OR(B259="",E259=""),"",E259*N(F259))</f>
        <v/>
      </c>
    </row>
    <row r="260">
      <c r="A260" s="15" t="n"/>
      <c r="B260" s="16" t="n"/>
      <c r="C260">
        <f>IF(B260="","",IFERROR(INDEX(Productos!$C$2:$C$501,MATCH(B260,Productos!$A$2:$A$501,0)),"Código no existe"))</f>
        <v/>
      </c>
      <c r="F260" s="17">
        <f>IF(B260="","",IFERROR(INDEX(Productos!$F$2:$F$501,MATCH(B260,Productos!$A$2:$A$501,0)),0))</f>
        <v/>
      </c>
      <c r="G260" s="17">
        <f>IF(OR(B260="",E260=""),"",E260*N(F260))</f>
        <v/>
      </c>
    </row>
    <row r="261">
      <c r="A261" s="15" t="n"/>
      <c r="B261" s="16" t="n"/>
      <c r="C261">
        <f>IF(B261="","",IFERROR(INDEX(Productos!$C$2:$C$501,MATCH(B261,Productos!$A$2:$A$501,0)),"Código no existe"))</f>
        <v/>
      </c>
      <c r="F261" s="17">
        <f>IF(B261="","",IFERROR(INDEX(Productos!$F$2:$F$501,MATCH(B261,Productos!$A$2:$A$501,0)),0))</f>
        <v/>
      </c>
      <c r="G261" s="17">
        <f>IF(OR(B261="",E261=""),"",E261*N(F261))</f>
        <v/>
      </c>
    </row>
    <row r="262">
      <c r="A262" s="15" t="n"/>
      <c r="B262" s="16" t="n"/>
      <c r="C262">
        <f>IF(B262="","",IFERROR(INDEX(Productos!$C$2:$C$501,MATCH(B262,Productos!$A$2:$A$501,0)),"Código no existe"))</f>
        <v/>
      </c>
      <c r="F262" s="17">
        <f>IF(B262="","",IFERROR(INDEX(Productos!$F$2:$F$501,MATCH(B262,Productos!$A$2:$A$501,0)),0))</f>
        <v/>
      </c>
      <c r="G262" s="17">
        <f>IF(OR(B262="",E262=""),"",E262*N(F262))</f>
        <v/>
      </c>
    </row>
    <row r="263">
      <c r="A263" s="15" t="n"/>
      <c r="B263" s="16" t="n"/>
      <c r="C263">
        <f>IF(B263="","",IFERROR(INDEX(Productos!$C$2:$C$501,MATCH(B263,Productos!$A$2:$A$501,0)),"Código no existe"))</f>
        <v/>
      </c>
      <c r="F263" s="17">
        <f>IF(B263="","",IFERROR(INDEX(Productos!$F$2:$F$501,MATCH(B263,Productos!$A$2:$A$501,0)),0))</f>
        <v/>
      </c>
      <c r="G263" s="17">
        <f>IF(OR(B263="",E263=""),"",E263*N(F263))</f>
        <v/>
      </c>
    </row>
    <row r="264">
      <c r="A264" s="15" t="n"/>
      <c r="B264" s="16" t="n"/>
      <c r="C264">
        <f>IF(B264="","",IFERROR(INDEX(Productos!$C$2:$C$501,MATCH(B264,Productos!$A$2:$A$501,0)),"Código no existe"))</f>
        <v/>
      </c>
      <c r="F264" s="17">
        <f>IF(B264="","",IFERROR(INDEX(Productos!$F$2:$F$501,MATCH(B264,Productos!$A$2:$A$501,0)),0))</f>
        <v/>
      </c>
      <c r="G264" s="17">
        <f>IF(OR(B264="",E264=""),"",E264*N(F264))</f>
        <v/>
      </c>
    </row>
    <row r="265">
      <c r="A265" s="15" t="n"/>
      <c r="B265" s="16" t="n"/>
      <c r="C265">
        <f>IF(B265="","",IFERROR(INDEX(Productos!$C$2:$C$501,MATCH(B265,Productos!$A$2:$A$501,0)),"Código no existe"))</f>
        <v/>
      </c>
      <c r="F265" s="17">
        <f>IF(B265="","",IFERROR(INDEX(Productos!$F$2:$F$501,MATCH(B265,Productos!$A$2:$A$501,0)),0))</f>
        <v/>
      </c>
      <c r="G265" s="17">
        <f>IF(OR(B265="",E265=""),"",E265*N(F265))</f>
        <v/>
      </c>
    </row>
    <row r="266">
      <c r="A266" s="15" t="n"/>
      <c r="B266" s="16" t="n"/>
      <c r="C266">
        <f>IF(B266="","",IFERROR(INDEX(Productos!$C$2:$C$501,MATCH(B266,Productos!$A$2:$A$501,0)),"Código no existe"))</f>
        <v/>
      </c>
      <c r="F266" s="17">
        <f>IF(B266="","",IFERROR(INDEX(Productos!$F$2:$F$501,MATCH(B266,Productos!$A$2:$A$501,0)),0))</f>
        <v/>
      </c>
      <c r="G266" s="17">
        <f>IF(OR(B266="",E266=""),"",E266*N(F266))</f>
        <v/>
      </c>
    </row>
    <row r="267">
      <c r="A267" s="15" t="n"/>
      <c r="B267" s="16" t="n"/>
      <c r="C267">
        <f>IF(B267="","",IFERROR(INDEX(Productos!$C$2:$C$501,MATCH(B267,Productos!$A$2:$A$501,0)),"Código no existe"))</f>
        <v/>
      </c>
      <c r="F267" s="17">
        <f>IF(B267="","",IFERROR(INDEX(Productos!$F$2:$F$501,MATCH(B267,Productos!$A$2:$A$501,0)),0))</f>
        <v/>
      </c>
      <c r="G267" s="17">
        <f>IF(OR(B267="",E267=""),"",E267*N(F267))</f>
        <v/>
      </c>
    </row>
    <row r="268">
      <c r="A268" s="15" t="n"/>
      <c r="B268" s="16" t="n"/>
      <c r="C268">
        <f>IF(B268="","",IFERROR(INDEX(Productos!$C$2:$C$501,MATCH(B268,Productos!$A$2:$A$501,0)),"Código no existe"))</f>
        <v/>
      </c>
      <c r="F268" s="17">
        <f>IF(B268="","",IFERROR(INDEX(Productos!$F$2:$F$501,MATCH(B268,Productos!$A$2:$A$501,0)),0))</f>
        <v/>
      </c>
      <c r="G268" s="17">
        <f>IF(OR(B268="",E268=""),"",E268*N(F268))</f>
        <v/>
      </c>
    </row>
    <row r="269">
      <c r="A269" s="15" t="n"/>
      <c r="B269" s="16" t="n"/>
      <c r="C269">
        <f>IF(B269="","",IFERROR(INDEX(Productos!$C$2:$C$501,MATCH(B269,Productos!$A$2:$A$501,0)),"Código no existe"))</f>
        <v/>
      </c>
      <c r="F269" s="17">
        <f>IF(B269="","",IFERROR(INDEX(Productos!$F$2:$F$501,MATCH(B269,Productos!$A$2:$A$501,0)),0))</f>
        <v/>
      </c>
      <c r="G269" s="17">
        <f>IF(OR(B269="",E269=""),"",E269*N(F269))</f>
        <v/>
      </c>
    </row>
    <row r="270">
      <c r="A270" s="15" t="n"/>
      <c r="B270" s="16" t="n"/>
      <c r="C270">
        <f>IF(B270="","",IFERROR(INDEX(Productos!$C$2:$C$501,MATCH(B270,Productos!$A$2:$A$501,0)),"Código no existe"))</f>
        <v/>
      </c>
      <c r="F270" s="17">
        <f>IF(B270="","",IFERROR(INDEX(Productos!$F$2:$F$501,MATCH(B270,Productos!$A$2:$A$501,0)),0))</f>
        <v/>
      </c>
      <c r="G270" s="17">
        <f>IF(OR(B270="",E270=""),"",E270*N(F270))</f>
        <v/>
      </c>
    </row>
    <row r="271">
      <c r="A271" s="15" t="n"/>
      <c r="B271" s="16" t="n"/>
      <c r="C271">
        <f>IF(B271="","",IFERROR(INDEX(Productos!$C$2:$C$501,MATCH(B271,Productos!$A$2:$A$501,0)),"Código no existe"))</f>
        <v/>
      </c>
      <c r="F271" s="17">
        <f>IF(B271="","",IFERROR(INDEX(Productos!$F$2:$F$501,MATCH(B271,Productos!$A$2:$A$501,0)),0))</f>
        <v/>
      </c>
      <c r="G271" s="17">
        <f>IF(OR(B271="",E271=""),"",E271*N(F271))</f>
        <v/>
      </c>
    </row>
    <row r="272">
      <c r="A272" s="15" t="n"/>
      <c r="B272" s="16" t="n"/>
      <c r="C272">
        <f>IF(B272="","",IFERROR(INDEX(Productos!$C$2:$C$501,MATCH(B272,Productos!$A$2:$A$501,0)),"Código no existe"))</f>
        <v/>
      </c>
      <c r="F272" s="17">
        <f>IF(B272="","",IFERROR(INDEX(Productos!$F$2:$F$501,MATCH(B272,Productos!$A$2:$A$501,0)),0))</f>
        <v/>
      </c>
      <c r="G272" s="17">
        <f>IF(OR(B272="",E272=""),"",E272*N(F272))</f>
        <v/>
      </c>
    </row>
    <row r="273">
      <c r="A273" s="15" t="n"/>
      <c r="B273" s="16" t="n"/>
      <c r="C273">
        <f>IF(B273="","",IFERROR(INDEX(Productos!$C$2:$C$501,MATCH(B273,Productos!$A$2:$A$501,0)),"Código no existe"))</f>
        <v/>
      </c>
      <c r="F273" s="17">
        <f>IF(B273="","",IFERROR(INDEX(Productos!$F$2:$F$501,MATCH(B273,Productos!$A$2:$A$501,0)),0))</f>
        <v/>
      </c>
      <c r="G273" s="17">
        <f>IF(OR(B273="",E273=""),"",E273*N(F273))</f>
        <v/>
      </c>
    </row>
    <row r="274">
      <c r="A274" s="15" t="n"/>
      <c r="B274" s="16" t="n"/>
      <c r="C274">
        <f>IF(B274="","",IFERROR(INDEX(Productos!$C$2:$C$501,MATCH(B274,Productos!$A$2:$A$501,0)),"Código no existe"))</f>
        <v/>
      </c>
      <c r="F274" s="17">
        <f>IF(B274="","",IFERROR(INDEX(Productos!$F$2:$F$501,MATCH(B274,Productos!$A$2:$A$501,0)),0))</f>
        <v/>
      </c>
      <c r="G274" s="17">
        <f>IF(OR(B274="",E274=""),"",E274*N(F274))</f>
        <v/>
      </c>
    </row>
    <row r="275">
      <c r="A275" s="15" t="n"/>
      <c r="B275" s="16" t="n"/>
      <c r="C275">
        <f>IF(B275="","",IFERROR(INDEX(Productos!$C$2:$C$501,MATCH(B275,Productos!$A$2:$A$501,0)),"Código no existe"))</f>
        <v/>
      </c>
      <c r="F275" s="17">
        <f>IF(B275="","",IFERROR(INDEX(Productos!$F$2:$F$501,MATCH(B275,Productos!$A$2:$A$501,0)),0))</f>
        <v/>
      </c>
      <c r="G275" s="17">
        <f>IF(OR(B275="",E275=""),"",E275*N(F275))</f>
        <v/>
      </c>
    </row>
    <row r="276">
      <c r="A276" s="15" t="n"/>
      <c r="B276" s="16" t="n"/>
      <c r="C276">
        <f>IF(B276="","",IFERROR(INDEX(Productos!$C$2:$C$501,MATCH(B276,Productos!$A$2:$A$501,0)),"Código no existe"))</f>
        <v/>
      </c>
      <c r="F276" s="17">
        <f>IF(B276="","",IFERROR(INDEX(Productos!$F$2:$F$501,MATCH(B276,Productos!$A$2:$A$501,0)),0))</f>
        <v/>
      </c>
      <c r="G276" s="17">
        <f>IF(OR(B276="",E276=""),"",E276*N(F276))</f>
        <v/>
      </c>
    </row>
    <row r="277">
      <c r="A277" s="15" t="n"/>
      <c r="B277" s="16" t="n"/>
      <c r="C277">
        <f>IF(B277="","",IFERROR(INDEX(Productos!$C$2:$C$501,MATCH(B277,Productos!$A$2:$A$501,0)),"Código no existe"))</f>
        <v/>
      </c>
      <c r="F277" s="17">
        <f>IF(B277="","",IFERROR(INDEX(Productos!$F$2:$F$501,MATCH(B277,Productos!$A$2:$A$501,0)),0))</f>
        <v/>
      </c>
      <c r="G277" s="17">
        <f>IF(OR(B277="",E277=""),"",E277*N(F277))</f>
        <v/>
      </c>
    </row>
    <row r="278">
      <c r="A278" s="15" t="n"/>
      <c r="B278" s="16" t="n"/>
      <c r="C278">
        <f>IF(B278="","",IFERROR(INDEX(Productos!$C$2:$C$501,MATCH(B278,Productos!$A$2:$A$501,0)),"Código no existe"))</f>
        <v/>
      </c>
      <c r="F278" s="17">
        <f>IF(B278="","",IFERROR(INDEX(Productos!$F$2:$F$501,MATCH(B278,Productos!$A$2:$A$501,0)),0))</f>
        <v/>
      </c>
      <c r="G278" s="17">
        <f>IF(OR(B278="",E278=""),"",E278*N(F278))</f>
        <v/>
      </c>
    </row>
    <row r="279">
      <c r="A279" s="15" t="n"/>
      <c r="B279" s="16" t="n"/>
      <c r="C279">
        <f>IF(B279="","",IFERROR(INDEX(Productos!$C$2:$C$501,MATCH(B279,Productos!$A$2:$A$501,0)),"Código no existe"))</f>
        <v/>
      </c>
      <c r="F279" s="17">
        <f>IF(B279="","",IFERROR(INDEX(Productos!$F$2:$F$501,MATCH(B279,Productos!$A$2:$A$501,0)),0))</f>
        <v/>
      </c>
      <c r="G279" s="17">
        <f>IF(OR(B279="",E279=""),"",E279*N(F279))</f>
        <v/>
      </c>
    </row>
    <row r="280">
      <c r="A280" s="15" t="n"/>
      <c r="B280" s="16" t="n"/>
      <c r="C280">
        <f>IF(B280="","",IFERROR(INDEX(Productos!$C$2:$C$501,MATCH(B280,Productos!$A$2:$A$501,0)),"Código no existe"))</f>
        <v/>
      </c>
      <c r="F280" s="17">
        <f>IF(B280="","",IFERROR(INDEX(Productos!$F$2:$F$501,MATCH(B280,Productos!$A$2:$A$501,0)),0))</f>
        <v/>
      </c>
      <c r="G280" s="17">
        <f>IF(OR(B280="",E280=""),"",E280*N(F280))</f>
        <v/>
      </c>
    </row>
    <row r="281">
      <c r="A281" s="15" t="n"/>
      <c r="B281" s="16" t="n"/>
      <c r="C281">
        <f>IF(B281="","",IFERROR(INDEX(Productos!$C$2:$C$501,MATCH(B281,Productos!$A$2:$A$501,0)),"Código no existe"))</f>
        <v/>
      </c>
      <c r="F281" s="17">
        <f>IF(B281="","",IFERROR(INDEX(Productos!$F$2:$F$501,MATCH(B281,Productos!$A$2:$A$501,0)),0))</f>
        <v/>
      </c>
      <c r="G281" s="17">
        <f>IF(OR(B281="",E281=""),"",E281*N(F281))</f>
        <v/>
      </c>
    </row>
    <row r="282">
      <c r="A282" s="15" t="n"/>
      <c r="B282" s="16" t="n"/>
      <c r="C282">
        <f>IF(B282="","",IFERROR(INDEX(Productos!$C$2:$C$501,MATCH(B282,Productos!$A$2:$A$501,0)),"Código no existe"))</f>
        <v/>
      </c>
      <c r="F282" s="17">
        <f>IF(B282="","",IFERROR(INDEX(Productos!$F$2:$F$501,MATCH(B282,Productos!$A$2:$A$501,0)),0))</f>
        <v/>
      </c>
      <c r="G282" s="17">
        <f>IF(OR(B282="",E282=""),"",E282*N(F282))</f>
        <v/>
      </c>
    </row>
    <row r="283">
      <c r="A283" s="15" t="n"/>
      <c r="B283" s="16" t="n"/>
      <c r="C283">
        <f>IF(B283="","",IFERROR(INDEX(Productos!$C$2:$C$501,MATCH(B283,Productos!$A$2:$A$501,0)),"Código no existe"))</f>
        <v/>
      </c>
      <c r="F283" s="17">
        <f>IF(B283="","",IFERROR(INDEX(Productos!$F$2:$F$501,MATCH(B283,Productos!$A$2:$A$501,0)),0))</f>
        <v/>
      </c>
      <c r="G283" s="17">
        <f>IF(OR(B283="",E283=""),"",E283*N(F283))</f>
        <v/>
      </c>
    </row>
    <row r="284">
      <c r="A284" s="15" t="n"/>
      <c r="B284" s="16" t="n"/>
      <c r="C284">
        <f>IF(B284="","",IFERROR(INDEX(Productos!$C$2:$C$501,MATCH(B284,Productos!$A$2:$A$501,0)),"Código no existe"))</f>
        <v/>
      </c>
      <c r="F284" s="17">
        <f>IF(B284="","",IFERROR(INDEX(Productos!$F$2:$F$501,MATCH(B284,Productos!$A$2:$A$501,0)),0))</f>
        <v/>
      </c>
      <c r="G284" s="17">
        <f>IF(OR(B284="",E284=""),"",E284*N(F284))</f>
        <v/>
      </c>
    </row>
    <row r="285">
      <c r="A285" s="15" t="n"/>
      <c r="B285" s="16" t="n"/>
      <c r="C285">
        <f>IF(B285="","",IFERROR(INDEX(Productos!$C$2:$C$501,MATCH(B285,Productos!$A$2:$A$501,0)),"Código no existe"))</f>
        <v/>
      </c>
      <c r="F285" s="17">
        <f>IF(B285="","",IFERROR(INDEX(Productos!$F$2:$F$501,MATCH(B285,Productos!$A$2:$A$501,0)),0))</f>
        <v/>
      </c>
      <c r="G285" s="17">
        <f>IF(OR(B285="",E285=""),"",E285*N(F285))</f>
        <v/>
      </c>
    </row>
    <row r="286">
      <c r="A286" s="15" t="n"/>
      <c r="B286" s="16" t="n"/>
      <c r="C286">
        <f>IF(B286="","",IFERROR(INDEX(Productos!$C$2:$C$501,MATCH(B286,Productos!$A$2:$A$501,0)),"Código no existe"))</f>
        <v/>
      </c>
      <c r="F286" s="17">
        <f>IF(B286="","",IFERROR(INDEX(Productos!$F$2:$F$501,MATCH(B286,Productos!$A$2:$A$501,0)),0))</f>
        <v/>
      </c>
      <c r="G286" s="17">
        <f>IF(OR(B286="",E286=""),"",E286*N(F286))</f>
        <v/>
      </c>
    </row>
    <row r="287">
      <c r="A287" s="15" t="n"/>
      <c r="B287" s="16" t="n"/>
      <c r="C287">
        <f>IF(B287="","",IFERROR(INDEX(Productos!$C$2:$C$501,MATCH(B287,Productos!$A$2:$A$501,0)),"Código no existe"))</f>
        <v/>
      </c>
      <c r="F287" s="17">
        <f>IF(B287="","",IFERROR(INDEX(Productos!$F$2:$F$501,MATCH(B287,Productos!$A$2:$A$501,0)),0))</f>
        <v/>
      </c>
      <c r="G287" s="17">
        <f>IF(OR(B287="",E287=""),"",E287*N(F287))</f>
        <v/>
      </c>
    </row>
    <row r="288">
      <c r="A288" s="15" t="n"/>
      <c r="B288" s="16" t="n"/>
      <c r="C288">
        <f>IF(B288="","",IFERROR(INDEX(Productos!$C$2:$C$501,MATCH(B288,Productos!$A$2:$A$501,0)),"Código no existe"))</f>
        <v/>
      </c>
      <c r="F288" s="17">
        <f>IF(B288="","",IFERROR(INDEX(Productos!$F$2:$F$501,MATCH(B288,Productos!$A$2:$A$501,0)),0))</f>
        <v/>
      </c>
      <c r="G288" s="17">
        <f>IF(OR(B288="",E288=""),"",E288*N(F288))</f>
        <v/>
      </c>
    </row>
    <row r="289">
      <c r="A289" s="15" t="n"/>
      <c r="B289" s="16" t="n"/>
      <c r="C289">
        <f>IF(B289="","",IFERROR(INDEX(Productos!$C$2:$C$501,MATCH(B289,Productos!$A$2:$A$501,0)),"Código no existe"))</f>
        <v/>
      </c>
      <c r="F289" s="17">
        <f>IF(B289="","",IFERROR(INDEX(Productos!$F$2:$F$501,MATCH(B289,Productos!$A$2:$A$501,0)),0))</f>
        <v/>
      </c>
      <c r="G289" s="17">
        <f>IF(OR(B289="",E289=""),"",E289*N(F289))</f>
        <v/>
      </c>
    </row>
    <row r="290">
      <c r="A290" s="15" t="n"/>
      <c r="B290" s="16" t="n"/>
      <c r="C290">
        <f>IF(B290="","",IFERROR(INDEX(Productos!$C$2:$C$501,MATCH(B290,Productos!$A$2:$A$501,0)),"Código no existe"))</f>
        <v/>
      </c>
      <c r="F290" s="17">
        <f>IF(B290="","",IFERROR(INDEX(Productos!$F$2:$F$501,MATCH(B290,Productos!$A$2:$A$501,0)),0))</f>
        <v/>
      </c>
      <c r="G290" s="17">
        <f>IF(OR(B290="",E290=""),"",E290*N(F290))</f>
        <v/>
      </c>
    </row>
    <row r="291">
      <c r="A291" s="15" t="n"/>
      <c r="B291" s="16" t="n"/>
      <c r="C291">
        <f>IF(B291="","",IFERROR(INDEX(Productos!$C$2:$C$501,MATCH(B291,Productos!$A$2:$A$501,0)),"Código no existe"))</f>
        <v/>
      </c>
      <c r="F291" s="17">
        <f>IF(B291="","",IFERROR(INDEX(Productos!$F$2:$F$501,MATCH(B291,Productos!$A$2:$A$501,0)),0))</f>
        <v/>
      </c>
      <c r="G291" s="17">
        <f>IF(OR(B291="",E291=""),"",E291*N(F291))</f>
        <v/>
      </c>
    </row>
    <row r="292">
      <c r="A292" s="15" t="n"/>
      <c r="B292" s="16" t="n"/>
      <c r="C292">
        <f>IF(B292="","",IFERROR(INDEX(Productos!$C$2:$C$501,MATCH(B292,Productos!$A$2:$A$501,0)),"Código no existe"))</f>
        <v/>
      </c>
      <c r="F292" s="17">
        <f>IF(B292="","",IFERROR(INDEX(Productos!$F$2:$F$501,MATCH(B292,Productos!$A$2:$A$501,0)),0))</f>
        <v/>
      </c>
      <c r="G292" s="17">
        <f>IF(OR(B292="",E292=""),"",E292*N(F292))</f>
        <v/>
      </c>
    </row>
    <row r="293">
      <c r="A293" s="15" t="n"/>
      <c r="B293" s="16" t="n"/>
      <c r="C293">
        <f>IF(B293="","",IFERROR(INDEX(Productos!$C$2:$C$501,MATCH(B293,Productos!$A$2:$A$501,0)),"Código no existe"))</f>
        <v/>
      </c>
      <c r="F293" s="17">
        <f>IF(B293="","",IFERROR(INDEX(Productos!$F$2:$F$501,MATCH(B293,Productos!$A$2:$A$501,0)),0))</f>
        <v/>
      </c>
      <c r="G293" s="17">
        <f>IF(OR(B293="",E293=""),"",E293*N(F293))</f>
        <v/>
      </c>
    </row>
    <row r="294">
      <c r="A294" s="15" t="n"/>
      <c r="B294" s="16" t="n"/>
      <c r="C294">
        <f>IF(B294="","",IFERROR(INDEX(Productos!$C$2:$C$501,MATCH(B294,Productos!$A$2:$A$501,0)),"Código no existe"))</f>
        <v/>
      </c>
      <c r="F294" s="17">
        <f>IF(B294="","",IFERROR(INDEX(Productos!$F$2:$F$501,MATCH(B294,Productos!$A$2:$A$501,0)),0))</f>
        <v/>
      </c>
      <c r="G294" s="17">
        <f>IF(OR(B294="",E294=""),"",E294*N(F294))</f>
        <v/>
      </c>
    </row>
    <row r="295">
      <c r="A295" s="15" t="n"/>
      <c r="B295" s="16" t="n"/>
      <c r="C295">
        <f>IF(B295="","",IFERROR(INDEX(Productos!$C$2:$C$501,MATCH(B295,Productos!$A$2:$A$501,0)),"Código no existe"))</f>
        <v/>
      </c>
      <c r="F295" s="17">
        <f>IF(B295="","",IFERROR(INDEX(Productos!$F$2:$F$501,MATCH(B295,Productos!$A$2:$A$501,0)),0))</f>
        <v/>
      </c>
      <c r="G295" s="17">
        <f>IF(OR(B295="",E295=""),"",E295*N(F295))</f>
        <v/>
      </c>
    </row>
    <row r="296">
      <c r="A296" s="15" t="n"/>
      <c r="B296" s="16" t="n"/>
      <c r="C296">
        <f>IF(B296="","",IFERROR(INDEX(Productos!$C$2:$C$501,MATCH(B296,Productos!$A$2:$A$501,0)),"Código no existe"))</f>
        <v/>
      </c>
      <c r="F296" s="17">
        <f>IF(B296="","",IFERROR(INDEX(Productos!$F$2:$F$501,MATCH(B296,Productos!$A$2:$A$501,0)),0))</f>
        <v/>
      </c>
      <c r="G296" s="17">
        <f>IF(OR(B296="",E296=""),"",E296*N(F296))</f>
        <v/>
      </c>
    </row>
    <row r="297">
      <c r="A297" s="15" t="n"/>
      <c r="B297" s="16" t="n"/>
      <c r="C297">
        <f>IF(B297="","",IFERROR(INDEX(Productos!$C$2:$C$501,MATCH(B297,Productos!$A$2:$A$501,0)),"Código no existe"))</f>
        <v/>
      </c>
      <c r="F297" s="17">
        <f>IF(B297="","",IFERROR(INDEX(Productos!$F$2:$F$501,MATCH(B297,Productos!$A$2:$A$501,0)),0))</f>
        <v/>
      </c>
      <c r="G297" s="17">
        <f>IF(OR(B297="",E297=""),"",E297*N(F297))</f>
        <v/>
      </c>
    </row>
    <row r="298">
      <c r="A298" s="15" t="n"/>
      <c r="B298" s="16" t="n"/>
      <c r="C298">
        <f>IF(B298="","",IFERROR(INDEX(Productos!$C$2:$C$501,MATCH(B298,Productos!$A$2:$A$501,0)),"Código no existe"))</f>
        <v/>
      </c>
      <c r="F298" s="17">
        <f>IF(B298="","",IFERROR(INDEX(Productos!$F$2:$F$501,MATCH(B298,Productos!$A$2:$A$501,0)),0))</f>
        <v/>
      </c>
      <c r="G298" s="17">
        <f>IF(OR(B298="",E298=""),"",E298*N(F298))</f>
        <v/>
      </c>
    </row>
    <row r="299">
      <c r="A299" s="15" t="n"/>
      <c r="B299" s="16" t="n"/>
      <c r="C299">
        <f>IF(B299="","",IFERROR(INDEX(Productos!$C$2:$C$501,MATCH(B299,Productos!$A$2:$A$501,0)),"Código no existe"))</f>
        <v/>
      </c>
      <c r="F299" s="17">
        <f>IF(B299="","",IFERROR(INDEX(Productos!$F$2:$F$501,MATCH(B299,Productos!$A$2:$A$501,0)),0))</f>
        <v/>
      </c>
      <c r="G299" s="17">
        <f>IF(OR(B299="",E299=""),"",E299*N(F299))</f>
        <v/>
      </c>
    </row>
    <row r="300">
      <c r="A300" s="15" t="n"/>
      <c r="B300" s="16" t="n"/>
      <c r="C300">
        <f>IF(B300="","",IFERROR(INDEX(Productos!$C$2:$C$501,MATCH(B300,Productos!$A$2:$A$501,0)),"Código no existe"))</f>
        <v/>
      </c>
      <c r="F300" s="17">
        <f>IF(B300="","",IFERROR(INDEX(Productos!$F$2:$F$501,MATCH(B300,Productos!$A$2:$A$501,0)),0))</f>
        <v/>
      </c>
      <c r="G300" s="17">
        <f>IF(OR(B300="",E300=""),"",E300*N(F300))</f>
        <v/>
      </c>
    </row>
    <row r="301">
      <c r="A301" s="15" t="n"/>
      <c r="B301" s="16" t="n"/>
      <c r="C301">
        <f>IF(B301="","",IFERROR(INDEX(Productos!$C$2:$C$501,MATCH(B301,Productos!$A$2:$A$501,0)),"Código no existe"))</f>
        <v/>
      </c>
      <c r="F301" s="17">
        <f>IF(B301="","",IFERROR(INDEX(Productos!$F$2:$F$501,MATCH(B301,Productos!$A$2:$A$501,0)),0))</f>
        <v/>
      </c>
      <c r="G301" s="17">
        <f>IF(OR(B301="",E301=""),"",E301*N(F301))</f>
        <v/>
      </c>
    </row>
    <row r="302">
      <c r="A302" s="15" t="n"/>
      <c r="B302" s="16" t="n"/>
      <c r="C302">
        <f>IF(B302="","",IFERROR(INDEX(Productos!$C$2:$C$501,MATCH(B302,Productos!$A$2:$A$501,0)),"Código no existe"))</f>
        <v/>
      </c>
      <c r="F302" s="17">
        <f>IF(B302="","",IFERROR(INDEX(Productos!$F$2:$F$501,MATCH(B302,Productos!$A$2:$A$501,0)),0))</f>
        <v/>
      </c>
      <c r="G302" s="17">
        <f>IF(OR(B302="",E302=""),"",E302*N(F302))</f>
        <v/>
      </c>
    </row>
    <row r="303">
      <c r="A303" s="15" t="n"/>
      <c r="B303" s="16" t="n"/>
      <c r="C303">
        <f>IF(B303="","",IFERROR(INDEX(Productos!$C$2:$C$501,MATCH(B303,Productos!$A$2:$A$501,0)),"Código no existe"))</f>
        <v/>
      </c>
      <c r="F303" s="17">
        <f>IF(B303="","",IFERROR(INDEX(Productos!$F$2:$F$501,MATCH(B303,Productos!$A$2:$A$501,0)),0))</f>
        <v/>
      </c>
      <c r="G303" s="17">
        <f>IF(OR(B303="",E303=""),"",E303*N(F303))</f>
        <v/>
      </c>
    </row>
    <row r="304">
      <c r="A304" s="15" t="n"/>
      <c r="B304" s="16" t="n"/>
      <c r="C304">
        <f>IF(B304="","",IFERROR(INDEX(Productos!$C$2:$C$501,MATCH(B304,Productos!$A$2:$A$501,0)),"Código no existe"))</f>
        <v/>
      </c>
      <c r="F304" s="17">
        <f>IF(B304="","",IFERROR(INDEX(Productos!$F$2:$F$501,MATCH(B304,Productos!$A$2:$A$501,0)),0))</f>
        <v/>
      </c>
      <c r="G304" s="17">
        <f>IF(OR(B304="",E304=""),"",E304*N(F304))</f>
        <v/>
      </c>
    </row>
    <row r="305">
      <c r="A305" s="15" t="n"/>
      <c r="B305" s="16" t="n"/>
      <c r="C305">
        <f>IF(B305="","",IFERROR(INDEX(Productos!$C$2:$C$501,MATCH(B305,Productos!$A$2:$A$501,0)),"Código no existe"))</f>
        <v/>
      </c>
      <c r="F305" s="17">
        <f>IF(B305="","",IFERROR(INDEX(Productos!$F$2:$F$501,MATCH(B305,Productos!$A$2:$A$501,0)),0))</f>
        <v/>
      </c>
      <c r="G305" s="17">
        <f>IF(OR(B305="",E305=""),"",E305*N(F305))</f>
        <v/>
      </c>
    </row>
    <row r="306">
      <c r="A306" s="15" t="n"/>
      <c r="B306" s="16" t="n"/>
      <c r="C306">
        <f>IF(B306="","",IFERROR(INDEX(Productos!$C$2:$C$501,MATCH(B306,Productos!$A$2:$A$501,0)),"Código no existe"))</f>
        <v/>
      </c>
      <c r="F306" s="17">
        <f>IF(B306="","",IFERROR(INDEX(Productos!$F$2:$F$501,MATCH(B306,Productos!$A$2:$A$501,0)),0))</f>
        <v/>
      </c>
      <c r="G306" s="17">
        <f>IF(OR(B306="",E306=""),"",E306*N(F306))</f>
        <v/>
      </c>
    </row>
    <row r="307">
      <c r="A307" s="15" t="n"/>
      <c r="B307" s="16" t="n"/>
      <c r="C307">
        <f>IF(B307="","",IFERROR(INDEX(Productos!$C$2:$C$501,MATCH(B307,Productos!$A$2:$A$501,0)),"Código no existe"))</f>
        <v/>
      </c>
      <c r="F307" s="17">
        <f>IF(B307="","",IFERROR(INDEX(Productos!$F$2:$F$501,MATCH(B307,Productos!$A$2:$A$501,0)),0))</f>
        <v/>
      </c>
      <c r="G307" s="17">
        <f>IF(OR(B307="",E307=""),"",E307*N(F307))</f>
        <v/>
      </c>
    </row>
    <row r="308">
      <c r="A308" s="15" t="n"/>
      <c r="B308" s="16" t="n"/>
      <c r="C308">
        <f>IF(B308="","",IFERROR(INDEX(Productos!$C$2:$C$501,MATCH(B308,Productos!$A$2:$A$501,0)),"Código no existe"))</f>
        <v/>
      </c>
      <c r="F308" s="17">
        <f>IF(B308="","",IFERROR(INDEX(Productos!$F$2:$F$501,MATCH(B308,Productos!$A$2:$A$501,0)),0))</f>
        <v/>
      </c>
      <c r="G308" s="17">
        <f>IF(OR(B308="",E308=""),"",E308*N(F308))</f>
        <v/>
      </c>
    </row>
    <row r="309">
      <c r="A309" s="15" t="n"/>
      <c r="B309" s="16" t="n"/>
      <c r="C309">
        <f>IF(B309="","",IFERROR(INDEX(Productos!$C$2:$C$501,MATCH(B309,Productos!$A$2:$A$501,0)),"Código no existe"))</f>
        <v/>
      </c>
      <c r="F309" s="17">
        <f>IF(B309="","",IFERROR(INDEX(Productos!$F$2:$F$501,MATCH(B309,Productos!$A$2:$A$501,0)),0))</f>
        <v/>
      </c>
      <c r="G309" s="17">
        <f>IF(OR(B309="",E309=""),"",E309*N(F309))</f>
        <v/>
      </c>
    </row>
    <row r="310">
      <c r="A310" s="15" t="n"/>
      <c r="B310" s="16" t="n"/>
      <c r="C310">
        <f>IF(B310="","",IFERROR(INDEX(Productos!$C$2:$C$501,MATCH(B310,Productos!$A$2:$A$501,0)),"Código no existe"))</f>
        <v/>
      </c>
      <c r="F310" s="17">
        <f>IF(B310="","",IFERROR(INDEX(Productos!$F$2:$F$501,MATCH(B310,Productos!$A$2:$A$501,0)),0))</f>
        <v/>
      </c>
      <c r="G310" s="17">
        <f>IF(OR(B310="",E310=""),"",E310*N(F310))</f>
        <v/>
      </c>
    </row>
    <row r="311">
      <c r="A311" s="15" t="n"/>
      <c r="B311" s="16" t="n"/>
      <c r="C311">
        <f>IF(B311="","",IFERROR(INDEX(Productos!$C$2:$C$501,MATCH(B311,Productos!$A$2:$A$501,0)),"Código no existe"))</f>
        <v/>
      </c>
      <c r="F311" s="17">
        <f>IF(B311="","",IFERROR(INDEX(Productos!$F$2:$F$501,MATCH(B311,Productos!$A$2:$A$501,0)),0))</f>
        <v/>
      </c>
      <c r="G311" s="17">
        <f>IF(OR(B311="",E311=""),"",E311*N(F311))</f>
        <v/>
      </c>
    </row>
    <row r="312">
      <c r="A312" s="15" t="n"/>
      <c r="B312" s="16" t="n"/>
      <c r="C312">
        <f>IF(B312="","",IFERROR(INDEX(Productos!$C$2:$C$501,MATCH(B312,Productos!$A$2:$A$501,0)),"Código no existe"))</f>
        <v/>
      </c>
      <c r="F312" s="17">
        <f>IF(B312="","",IFERROR(INDEX(Productos!$F$2:$F$501,MATCH(B312,Productos!$A$2:$A$501,0)),0))</f>
        <v/>
      </c>
      <c r="G312" s="17">
        <f>IF(OR(B312="",E312=""),"",E312*N(F312))</f>
        <v/>
      </c>
    </row>
    <row r="313">
      <c r="A313" s="15" t="n"/>
      <c r="B313" s="16" t="n"/>
      <c r="C313">
        <f>IF(B313="","",IFERROR(INDEX(Productos!$C$2:$C$501,MATCH(B313,Productos!$A$2:$A$501,0)),"Código no existe"))</f>
        <v/>
      </c>
      <c r="F313" s="17">
        <f>IF(B313="","",IFERROR(INDEX(Productos!$F$2:$F$501,MATCH(B313,Productos!$A$2:$A$501,0)),0))</f>
        <v/>
      </c>
      <c r="G313" s="17">
        <f>IF(OR(B313="",E313=""),"",E313*N(F313))</f>
        <v/>
      </c>
    </row>
    <row r="314">
      <c r="A314" s="15" t="n"/>
      <c r="B314" s="16" t="n"/>
      <c r="C314">
        <f>IF(B314="","",IFERROR(INDEX(Productos!$C$2:$C$501,MATCH(B314,Productos!$A$2:$A$501,0)),"Código no existe"))</f>
        <v/>
      </c>
      <c r="F314" s="17">
        <f>IF(B314="","",IFERROR(INDEX(Productos!$F$2:$F$501,MATCH(B314,Productos!$A$2:$A$501,0)),0))</f>
        <v/>
      </c>
      <c r="G314" s="17">
        <f>IF(OR(B314="",E314=""),"",E314*N(F314))</f>
        <v/>
      </c>
    </row>
    <row r="315">
      <c r="A315" s="15" t="n"/>
      <c r="B315" s="16" t="n"/>
      <c r="C315">
        <f>IF(B315="","",IFERROR(INDEX(Productos!$C$2:$C$501,MATCH(B315,Productos!$A$2:$A$501,0)),"Código no existe"))</f>
        <v/>
      </c>
      <c r="F315" s="17">
        <f>IF(B315="","",IFERROR(INDEX(Productos!$F$2:$F$501,MATCH(B315,Productos!$A$2:$A$501,0)),0))</f>
        <v/>
      </c>
      <c r="G315" s="17">
        <f>IF(OR(B315="",E315=""),"",E315*N(F315))</f>
        <v/>
      </c>
    </row>
    <row r="316">
      <c r="A316" s="15" t="n"/>
      <c r="B316" s="16" t="n"/>
      <c r="C316">
        <f>IF(B316="","",IFERROR(INDEX(Productos!$C$2:$C$501,MATCH(B316,Productos!$A$2:$A$501,0)),"Código no existe"))</f>
        <v/>
      </c>
      <c r="F316" s="17">
        <f>IF(B316="","",IFERROR(INDEX(Productos!$F$2:$F$501,MATCH(B316,Productos!$A$2:$A$501,0)),0))</f>
        <v/>
      </c>
      <c r="G316" s="17">
        <f>IF(OR(B316="",E316=""),"",E316*N(F316))</f>
        <v/>
      </c>
    </row>
    <row r="317">
      <c r="A317" s="15" t="n"/>
      <c r="B317" s="16" t="n"/>
      <c r="C317">
        <f>IF(B317="","",IFERROR(INDEX(Productos!$C$2:$C$501,MATCH(B317,Productos!$A$2:$A$501,0)),"Código no existe"))</f>
        <v/>
      </c>
      <c r="F317" s="17">
        <f>IF(B317="","",IFERROR(INDEX(Productos!$F$2:$F$501,MATCH(B317,Productos!$A$2:$A$501,0)),0))</f>
        <v/>
      </c>
      <c r="G317" s="17">
        <f>IF(OR(B317="",E317=""),"",E317*N(F317))</f>
        <v/>
      </c>
    </row>
    <row r="318">
      <c r="A318" s="15" t="n"/>
      <c r="B318" s="16" t="n"/>
      <c r="C318">
        <f>IF(B318="","",IFERROR(INDEX(Productos!$C$2:$C$501,MATCH(B318,Productos!$A$2:$A$501,0)),"Código no existe"))</f>
        <v/>
      </c>
      <c r="F318" s="17">
        <f>IF(B318="","",IFERROR(INDEX(Productos!$F$2:$F$501,MATCH(B318,Productos!$A$2:$A$501,0)),0))</f>
        <v/>
      </c>
      <c r="G318" s="17">
        <f>IF(OR(B318="",E318=""),"",E318*N(F318))</f>
        <v/>
      </c>
    </row>
    <row r="319">
      <c r="A319" s="15" t="n"/>
      <c r="B319" s="16" t="n"/>
      <c r="C319">
        <f>IF(B319="","",IFERROR(INDEX(Productos!$C$2:$C$501,MATCH(B319,Productos!$A$2:$A$501,0)),"Código no existe"))</f>
        <v/>
      </c>
      <c r="F319" s="17">
        <f>IF(B319="","",IFERROR(INDEX(Productos!$F$2:$F$501,MATCH(B319,Productos!$A$2:$A$501,0)),0))</f>
        <v/>
      </c>
      <c r="G319" s="17">
        <f>IF(OR(B319="",E319=""),"",E319*N(F319))</f>
        <v/>
      </c>
    </row>
    <row r="320">
      <c r="A320" s="15" t="n"/>
      <c r="B320" s="16" t="n"/>
      <c r="C320">
        <f>IF(B320="","",IFERROR(INDEX(Productos!$C$2:$C$501,MATCH(B320,Productos!$A$2:$A$501,0)),"Código no existe"))</f>
        <v/>
      </c>
      <c r="F320" s="17">
        <f>IF(B320="","",IFERROR(INDEX(Productos!$F$2:$F$501,MATCH(B320,Productos!$A$2:$A$501,0)),0))</f>
        <v/>
      </c>
      <c r="G320" s="17">
        <f>IF(OR(B320="",E320=""),"",E320*N(F320))</f>
        <v/>
      </c>
    </row>
    <row r="321">
      <c r="A321" s="15" t="n"/>
      <c r="B321" s="16" t="n"/>
      <c r="C321">
        <f>IF(B321="","",IFERROR(INDEX(Productos!$C$2:$C$501,MATCH(B321,Productos!$A$2:$A$501,0)),"Código no existe"))</f>
        <v/>
      </c>
      <c r="F321" s="17">
        <f>IF(B321="","",IFERROR(INDEX(Productos!$F$2:$F$501,MATCH(B321,Productos!$A$2:$A$501,0)),0))</f>
        <v/>
      </c>
      <c r="G321" s="17">
        <f>IF(OR(B321="",E321=""),"",E321*N(F321))</f>
        <v/>
      </c>
    </row>
    <row r="322">
      <c r="A322" s="15" t="n"/>
      <c r="B322" s="16" t="n"/>
      <c r="C322">
        <f>IF(B322="","",IFERROR(INDEX(Productos!$C$2:$C$501,MATCH(B322,Productos!$A$2:$A$501,0)),"Código no existe"))</f>
        <v/>
      </c>
      <c r="F322" s="17">
        <f>IF(B322="","",IFERROR(INDEX(Productos!$F$2:$F$501,MATCH(B322,Productos!$A$2:$A$501,0)),0))</f>
        <v/>
      </c>
      <c r="G322" s="17">
        <f>IF(OR(B322="",E322=""),"",E322*N(F322))</f>
        <v/>
      </c>
    </row>
    <row r="323">
      <c r="A323" s="15" t="n"/>
      <c r="B323" s="16" t="n"/>
      <c r="C323">
        <f>IF(B323="","",IFERROR(INDEX(Productos!$C$2:$C$501,MATCH(B323,Productos!$A$2:$A$501,0)),"Código no existe"))</f>
        <v/>
      </c>
      <c r="F323" s="17">
        <f>IF(B323="","",IFERROR(INDEX(Productos!$F$2:$F$501,MATCH(B323,Productos!$A$2:$A$501,0)),0))</f>
        <v/>
      </c>
      <c r="G323" s="17">
        <f>IF(OR(B323="",E323=""),"",E323*N(F323))</f>
        <v/>
      </c>
    </row>
    <row r="324">
      <c r="A324" s="15" t="n"/>
      <c r="B324" s="16" t="n"/>
      <c r="C324">
        <f>IF(B324="","",IFERROR(INDEX(Productos!$C$2:$C$501,MATCH(B324,Productos!$A$2:$A$501,0)),"Código no existe"))</f>
        <v/>
      </c>
      <c r="F324" s="17">
        <f>IF(B324="","",IFERROR(INDEX(Productos!$F$2:$F$501,MATCH(B324,Productos!$A$2:$A$501,0)),0))</f>
        <v/>
      </c>
      <c r="G324" s="17">
        <f>IF(OR(B324="",E324=""),"",E324*N(F324))</f>
        <v/>
      </c>
    </row>
    <row r="325">
      <c r="A325" s="15" t="n"/>
      <c r="B325" s="16" t="n"/>
      <c r="C325">
        <f>IF(B325="","",IFERROR(INDEX(Productos!$C$2:$C$501,MATCH(B325,Productos!$A$2:$A$501,0)),"Código no existe"))</f>
        <v/>
      </c>
      <c r="F325" s="17">
        <f>IF(B325="","",IFERROR(INDEX(Productos!$F$2:$F$501,MATCH(B325,Productos!$A$2:$A$501,0)),0))</f>
        <v/>
      </c>
      <c r="G325" s="17">
        <f>IF(OR(B325="",E325=""),"",E325*N(F325))</f>
        <v/>
      </c>
    </row>
    <row r="326">
      <c r="A326" s="15" t="n"/>
      <c r="B326" s="16" t="n"/>
      <c r="C326">
        <f>IF(B326="","",IFERROR(INDEX(Productos!$C$2:$C$501,MATCH(B326,Productos!$A$2:$A$501,0)),"Código no existe"))</f>
        <v/>
      </c>
      <c r="F326" s="17">
        <f>IF(B326="","",IFERROR(INDEX(Productos!$F$2:$F$501,MATCH(B326,Productos!$A$2:$A$501,0)),0))</f>
        <v/>
      </c>
      <c r="G326" s="17">
        <f>IF(OR(B326="",E326=""),"",E326*N(F326))</f>
        <v/>
      </c>
    </row>
    <row r="327">
      <c r="A327" s="15" t="n"/>
      <c r="B327" s="16" t="n"/>
      <c r="C327">
        <f>IF(B327="","",IFERROR(INDEX(Productos!$C$2:$C$501,MATCH(B327,Productos!$A$2:$A$501,0)),"Código no existe"))</f>
        <v/>
      </c>
      <c r="F327" s="17">
        <f>IF(B327="","",IFERROR(INDEX(Productos!$F$2:$F$501,MATCH(B327,Productos!$A$2:$A$501,0)),0))</f>
        <v/>
      </c>
      <c r="G327" s="17">
        <f>IF(OR(B327="",E327=""),"",E327*N(F327))</f>
        <v/>
      </c>
    </row>
    <row r="328">
      <c r="A328" s="15" t="n"/>
      <c r="B328" s="16" t="n"/>
      <c r="C328">
        <f>IF(B328="","",IFERROR(INDEX(Productos!$C$2:$C$501,MATCH(B328,Productos!$A$2:$A$501,0)),"Código no existe"))</f>
        <v/>
      </c>
      <c r="F328" s="17">
        <f>IF(B328="","",IFERROR(INDEX(Productos!$F$2:$F$501,MATCH(B328,Productos!$A$2:$A$501,0)),0))</f>
        <v/>
      </c>
      <c r="G328" s="17">
        <f>IF(OR(B328="",E328=""),"",E328*N(F328))</f>
        <v/>
      </c>
    </row>
    <row r="329">
      <c r="A329" s="15" t="n"/>
      <c r="B329" s="16" t="n"/>
      <c r="C329">
        <f>IF(B329="","",IFERROR(INDEX(Productos!$C$2:$C$501,MATCH(B329,Productos!$A$2:$A$501,0)),"Código no existe"))</f>
        <v/>
      </c>
      <c r="F329" s="17">
        <f>IF(B329="","",IFERROR(INDEX(Productos!$F$2:$F$501,MATCH(B329,Productos!$A$2:$A$501,0)),0))</f>
        <v/>
      </c>
      <c r="G329" s="17">
        <f>IF(OR(B329="",E329=""),"",E329*N(F329))</f>
        <v/>
      </c>
    </row>
    <row r="330">
      <c r="A330" s="15" t="n"/>
      <c r="B330" s="16" t="n"/>
      <c r="C330">
        <f>IF(B330="","",IFERROR(INDEX(Productos!$C$2:$C$501,MATCH(B330,Productos!$A$2:$A$501,0)),"Código no existe"))</f>
        <v/>
      </c>
      <c r="F330" s="17">
        <f>IF(B330="","",IFERROR(INDEX(Productos!$F$2:$F$501,MATCH(B330,Productos!$A$2:$A$501,0)),0))</f>
        <v/>
      </c>
      <c r="G330" s="17">
        <f>IF(OR(B330="",E330=""),"",E330*N(F330))</f>
        <v/>
      </c>
    </row>
    <row r="331">
      <c r="A331" s="15" t="n"/>
      <c r="B331" s="16" t="n"/>
      <c r="C331">
        <f>IF(B331="","",IFERROR(INDEX(Productos!$C$2:$C$501,MATCH(B331,Productos!$A$2:$A$501,0)),"Código no existe"))</f>
        <v/>
      </c>
      <c r="F331" s="17">
        <f>IF(B331="","",IFERROR(INDEX(Productos!$F$2:$F$501,MATCH(B331,Productos!$A$2:$A$501,0)),0))</f>
        <v/>
      </c>
      <c r="G331" s="17">
        <f>IF(OR(B331="",E331=""),"",E331*N(F331))</f>
        <v/>
      </c>
    </row>
    <row r="332">
      <c r="A332" s="15" t="n"/>
      <c r="B332" s="16" t="n"/>
      <c r="C332">
        <f>IF(B332="","",IFERROR(INDEX(Productos!$C$2:$C$501,MATCH(B332,Productos!$A$2:$A$501,0)),"Código no existe"))</f>
        <v/>
      </c>
      <c r="F332" s="17">
        <f>IF(B332="","",IFERROR(INDEX(Productos!$F$2:$F$501,MATCH(B332,Productos!$A$2:$A$501,0)),0))</f>
        <v/>
      </c>
      <c r="G332" s="17">
        <f>IF(OR(B332="",E332=""),"",E332*N(F332))</f>
        <v/>
      </c>
    </row>
    <row r="333">
      <c r="A333" s="15" t="n"/>
      <c r="B333" s="16" t="n"/>
      <c r="C333">
        <f>IF(B333="","",IFERROR(INDEX(Productos!$C$2:$C$501,MATCH(B333,Productos!$A$2:$A$501,0)),"Código no existe"))</f>
        <v/>
      </c>
      <c r="F333" s="17">
        <f>IF(B333="","",IFERROR(INDEX(Productos!$F$2:$F$501,MATCH(B333,Productos!$A$2:$A$501,0)),0))</f>
        <v/>
      </c>
      <c r="G333" s="17">
        <f>IF(OR(B333="",E333=""),"",E333*N(F333))</f>
        <v/>
      </c>
    </row>
    <row r="334">
      <c r="A334" s="15" t="n"/>
      <c r="B334" s="16" t="n"/>
      <c r="C334">
        <f>IF(B334="","",IFERROR(INDEX(Productos!$C$2:$C$501,MATCH(B334,Productos!$A$2:$A$501,0)),"Código no existe"))</f>
        <v/>
      </c>
      <c r="F334" s="17">
        <f>IF(B334="","",IFERROR(INDEX(Productos!$F$2:$F$501,MATCH(B334,Productos!$A$2:$A$501,0)),0))</f>
        <v/>
      </c>
      <c r="G334" s="17">
        <f>IF(OR(B334="",E334=""),"",E334*N(F334))</f>
        <v/>
      </c>
    </row>
    <row r="335">
      <c r="A335" s="15" t="n"/>
      <c r="B335" s="16" t="n"/>
      <c r="C335">
        <f>IF(B335="","",IFERROR(INDEX(Productos!$C$2:$C$501,MATCH(B335,Productos!$A$2:$A$501,0)),"Código no existe"))</f>
        <v/>
      </c>
      <c r="F335" s="17">
        <f>IF(B335="","",IFERROR(INDEX(Productos!$F$2:$F$501,MATCH(B335,Productos!$A$2:$A$501,0)),0))</f>
        <v/>
      </c>
      <c r="G335" s="17">
        <f>IF(OR(B335="",E335=""),"",E335*N(F335))</f>
        <v/>
      </c>
    </row>
    <row r="336">
      <c r="A336" s="15" t="n"/>
      <c r="B336" s="16" t="n"/>
      <c r="C336">
        <f>IF(B336="","",IFERROR(INDEX(Productos!$C$2:$C$501,MATCH(B336,Productos!$A$2:$A$501,0)),"Código no existe"))</f>
        <v/>
      </c>
      <c r="F336" s="17">
        <f>IF(B336="","",IFERROR(INDEX(Productos!$F$2:$F$501,MATCH(B336,Productos!$A$2:$A$501,0)),0))</f>
        <v/>
      </c>
      <c r="G336" s="17">
        <f>IF(OR(B336="",E336=""),"",E336*N(F336))</f>
        <v/>
      </c>
    </row>
    <row r="337">
      <c r="A337" s="15" t="n"/>
      <c r="B337" s="16" t="n"/>
      <c r="C337">
        <f>IF(B337="","",IFERROR(INDEX(Productos!$C$2:$C$501,MATCH(B337,Productos!$A$2:$A$501,0)),"Código no existe"))</f>
        <v/>
      </c>
      <c r="F337" s="17">
        <f>IF(B337="","",IFERROR(INDEX(Productos!$F$2:$F$501,MATCH(B337,Productos!$A$2:$A$501,0)),0))</f>
        <v/>
      </c>
      <c r="G337" s="17">
        <f>IF(OR(B337="",E337=""),"",E337*N(F337))</f>
        <v/>
      </c>
    </row>
    <row r="338">
      <c r="A338" s="15" t="n"/>
      <c r="B338" s="16" t="n"/>
      <c r="C338">
        <f>IF(B338="","",IFERROR(INDEX(Productos!$C$2:$C$501,MATCH(B338,Productos!$A$2:$A$501,0)),"Código no existe"))</f>
        <v/>
      </c>
      <c r="F338" s="17">
        <f>IF(B338="","",IFERROR(INDEX(Productos!$F$2:$F$501,MATCH(B338,Productos!$A$2:$A$501,0)),0))</f>
        <v/>
      </c>
      <c r="G338" s="17">
        <f>IF(OR(B338="",E338=""),"",E338*N(F338))</f>
        <v/>
      </c>
    </row>
    <row r="339">
      <c r="A339" s="15" t="n"/>
      <c r="B339" s="16" t="n"/>
      <c r="C339">
        <f>IF(B339="","",IFERROR(INDEX(Productos!$C$2:$C$501,MATCH(B339,Productos!$A$2:$A$501,0)),"Código no existe"))</f>
        <v/>
      </c>
      <c r="F339" s="17">
        <f>IF(B339="","",IFERROR(INDEX(Productos!$F$2:$F$501,MATCH(B339,Productos!$A$2:$A$501,0)),0))</f>
        <v/>
      </c>
      <c r="G339" s="17">
        <f>IF(OR(B339="",E339=""),"",E339*N(F339))</f>
        <v/>
      </c>
    </row>
    <row r="340">
      <c r="A340" s="15" t="n"/>
      <c r="B340" s="16" t="n"/>
      <c r="C340">
        <f>IF(B340="","",IFERROR(INDEX(Productos!$C$2:$C$501,MATCH(B340,Productos!$A$2:$A$501,0)),"Código no existe"))</f>
        <v/>
      </c>
      <c r="F340" s="17">
        <f>IF(B340="","",IFERROR(INDEX(Productos!$F$2:$F$501,MATCH(B340,Productos!$A$2:$A$501,0)),0))</f>
        <v/>
      </c>
      <c r="G340" s="17">
        <f>IF(OR(B340="",E340=""),"",E340*N(F340))</f>
        <v/>
      </c>
    </row>
    <row r="341">
      <c r="A341" s="15" t="n"/>
      <c r="B341" s="16" t="n"/>
      <c r="C341">
        <f>IF(B341="","",IFERROR(INDEX(Productos!$C$2:$C$501,MATCH(B341,Productos!$A$2:$A$501,0)),"Código no existe"))</f>
        <v/>
      </c>
      <c r="F341" s="17">
        <f>IF(B341="","",IFERROR(INDEX(Productos!$F$2:$F$501,MATCH(B341,Productos!$A$2:$A$501,0)),0))</f>
        <v/>
      </c>
      <c r="G341" s="17">
        <f>IF(OR(B341="",E341=""),"",E341*N(F341))</f>
        <v/>
      </c>
    </row>
    <row r="342">
      <c r="A342" s="15" t="n"/>
      <c r="B342" s="16" t="n"/>
      <c r="C342">
        <f>IF(B342="","",IFERROR(INDEX(Productos!$C$2:$C$501,MATCH(B342,Productos!$A$2:$A$501,0)),"Código no existe"))</f>
        <v/>
      </c>
      <c r="F342" s="17">
        <f>IF(B342="","",IFERROR(INDEX(Productos!$F$2:$F$501,MATCH(B342,Productos!$A$2:$A$501,0)),0))</f>
        <v/>
      </c>
      <c r="G342" s="17">
        <f>IF(OR(B342="",E342=""),"",E342*N(F342))</f>
        <v/>
      </c>
    </row>
    <row r="343">
      <c r="A343" s="15" t="n"/>
      <c r="B343" s="16" t="n"/>
      <c r="C343">
        <f>IF(B343="","",IFERROR(INDEX(Productos!$C$2:$C$501,MATCH(B343,Productos!$A$2:$A$501,0)),"Código no existe"))</f>
        <v/>
      </c>
      <c r="F343" s="17">
        <f>IF(B343="","",IFERROR(INDEX(Productos!$F$2:$F$501,MATCH(B343,Productos!$A$2:$A$501,0)),0))</f>
        <v/>
      </c>
      <c r="G343" s="17">
        <f>IF(OR(B343="",E343=""),"",E343*N(F343))</f>
        <v/>
      </c>
    </row>
    <row r="344">
      <c r="A344" s="15" t="n"/>
      <c r="B344" s="16" t="n"/>
      <c r="C344">
        <f>IF(B344="","",IFERROR(INDEX(Productos!$C$2:$C$501,MATCH(B344,Productos!$A$2:$A$501,0)),"Código no existe"))</f>
        <v/>
      </c>
      <c r="F344" s="17">
        <f>IF(B344="","",IFERROR(INDEX(Productos!$F$2:$F$501,MATCH(B344,Productos!$A$2:$A$501,0)),0))</f>
        <v/>
      </c>
      <c r="G344" s="17">
        <f>IF(OR(B344="",E344=""),"",E344*N(F344))</f>
        <v/>
      </c>
    </row>
    <row r="345">
      <c r="A345" s="15" t="n"/>
      <c r="B345" s="16" t="n"/>
      <c r="C345">
        <f>IF(B345="","",IFERROR(INDEX(Productos!$C$2:$C$501,MATCH(B345,Productos!$A$2:$A$501,0)),"Código no existe"))</f>
        <v/>
      </c>
      <c r="F345" s="17">
        <f>IF(B345="","",IFERROR(INDEX(Productos!$F$2:$F$501,MATCH(B345,Productos!$A$2:$A$501,0)),0))</f>
        <v/>
      </c>
      <c r="G345" s="17">
        <f>IF(OR(B345="",E345=""),"",E345*N(F345))</f>
        <v/>
      </c>
    </row>
    <row r="346">
      <c r="A346" s="15" t="n"/>
      <c r="B346" s="16" t="n"/>
      <c r="C346">
        <f>IF(B346="","",IFERROR(INDEX(Productos!$C$2:$C$501,MATCH(B346,Productos!$A$2:$A$501,0)),"Código no existe"))</f>
        <v/>
      </c>
      <c r="F346" s="17">
        <f>IF(B346="","",IFERROR(INDEX(Productos!$F$2:$F$501,MATCH(B346,Productos!$A$2:$A$501,0)),0))</f>
        <v/>
      </c>
      <c r="G346" s="17">
        <f>IF(OR(B346="",E346=""),"",E346*N(F346))</f>
        <v/>
      </c>
    </row>
    <row r="347">
      <c r="A347" s="15" t="n"/>
      <c r="B347" s="16" t="n"/>
      <c r="C347">
        <f>IF(B347="","",IFERROR(INDEX(Productos!$C$2:$C$501,MATCH(B347,Productos!$A$2:$A$501,0)),"Código no existe"))</f>
        <v/>
      </c>
      <c r="F347" s="17">
        <f>IF(B347="","",IFERROR(INDEX(Productos!$F$2:$F$501,MATCH(B347,Productos!$A$2:$A$501,0)),0))</f>
        <v/>
      </c>
      <c r="G347" s="17">
        <f>IF(OR(B347="",E347=""),"",E347*N(F347))</f>
        <v/>
      </c>
    </row>
    <row r="348">
      <c r="A348" s="15" t="n"/>
      <c r="B348" s="16" t="n"/>
      <c r="C348">
        <f>IF(B348="","",IFERROR(INDEX(Productos!$C$2:$C$501,MATCH(B348,Productos!$A$2:$A$501,0)),"Código no existe"))</f>
        <v/>
      </c>
      <c r="F348" s="17">
        <f>IF(B348="","",IFERROR(INDEX(Productos!$F$2:$F$501,MATCH(B348,Productos!$A$2:$A$501,0)),0))</f>
        <v/>
      </c>
      <c r="G348" s="17">
        <f>IF(OR(B348="",E348=""),"",E348*N(F348))</f>
        <v/>
      </c>
    </row>
    <row r="349">
      <c r="A349" s="15" t="n"/>
      <c r="B349" s="16" t="n"/>
      <c r="C349">
        <f>IF(B349="","",IFERROR(INDEX(Productos!$C$2:$C$501,MATCH(B349,Productos!$A$2:$A$501,0)),"Código no existe"))</f>
        <v/>
      </c>
      <c r="F349" s="17">
        <f>IF(B349="","",IFERROR(INDEX(Productos!$F$2:$F$501,MATCH(B349,Productos!$A$2:$A$501,0)),0))</f>
        <v/>
      </c>
      <c r="G349" s="17">
        <f>IF(OR(B349="",E349=""),"",E349*N(F349))</f>
        <v/>
      </c>
    </row>
    <row r="350">
      <c r="A350" s="15" t="n"/>
      <c r="B350" s="16" t="n"/>
      <c r="C350">
        <f>IF(B350="","",IFERROR(INDEX(Productos!$C$2:$C$501,MATCH(B350,Productos!$A$2:$A$501,0)),"Código no existe"))</f>
        <v/>
      </c>
      <c r="F350" s="17">
        <f>IF(B350="","",IFERROR(INDEX(Productos!$F$2:$F$501,MATCH(B350,Productos!$A$2:$A$501,0)),0))</f>
        <v/>
      </c>
      <c r="G350" s="17">
        <f>IF(OR(B350="",E350=""),"",E350*N(F350))</f>
        <v/>
      </c>
    </row>
    <row r="351">
      <c r="A351" s="15" t="n"/>
      <c r="B351" s="16" t="n"/>
      <c r="C351">
        <f>IF(B351="","",IFERROR(INDEX(Productos!$C$2:$C$501,MATCH(B351,Productos!$A$2:$A$501,0)),"Código no existe"))</f>
        <v/>
      </c>
      <c r="F351" s="17">
        <f>IF(B351="","",IFERROR(INDEX(Productos!$F$2:$F$501,MATCH(B351,Productos!$A$2:$A$501,0)),0))</f>
        <v/>
      </c>
      <c r="G351" s="17">
        <f>IF(OR(B351="",E351=""),"",E351*N(F351))</f>
        <v/>
      </c>
    </row>
    <row r="352">
      <c r="A352" s="15" t="n"/>
      <c r="B352" s="16" t="n"/>
      <c r="C352">
        <f>IF(B352="","",IFERROR(INDEX(Productos!$C$2:$C$501,MATCH(B352,Productos!$A$2:$A$501,0)),"Código no existe"))</f>
        <v/>
      </c>
      <c r="F352" s="17">
        <f>IF(B352="","",IFERROR(INDEX(Productos!$F$2:$F$501,MATCH(B352,Productos!$A$2:$A$501,0)),0))</f>
        <v/>
      </c>
      <c r="G352" s="17">
        <f>IF(OR(B352="",E352=""),"",E352*N(F352))</f>
        <v/>
      </c>
    </row>
    <row r="353">
      <c r="A353" s="15" t="n"/>
      <c r="B353" s="16" t="n"/>
      <c r="C353">
        <f>IF(B353="","",IFERROR(INDEX(Productos!$C$2:$C$501,MATCH(B353,Productos!$A$2:$A$501,0)),"Código no existe"))</f>
        <v/>
      </c>
      <c r="F353" s="17">
        <f>IF(B353="","",IFERROR(INDEX(Productos!$F$2:$F$501,MATCH(B353,Productos!$A$2:$A$501,0)),0))</f>
        <v/>
      </c>
      <c r="G353" s="17">
        <f>IF(OR(B353="",E353=""),"",E353*N(F353))</f>
        <v/>
      </c>
    </row>
    <row r="354">
      <c r="A354" s="15" t="n"/>
      <c r="B354" s="16" t="n"/>
      <c r="C354">
        <f>IF(B354="","",IFERROR(INDEX(Productos!$C$2:$C$501,MATCH(B354,Productos!$A$2:$A$501,0)),"Código no existe"))</f>
        <v/>
      </c>
      <c r="F354" s="17">
        <f>IF(B354="","",IFERROR(INDEX(Productos!$F$2:$F$501,MATCH(B354,Productos!$A$2:$A$501,0)),0))</f>
        <v/>
      </c>
      <c r="G354" s="17">
        <f>IF(OR(B354="",E354=""),"",E354*N(F354))</f>
        <v/>
      </c>
    </row>
    <row r="355">
      <c r="A355" s="15" t="n"/>
      <c r="B355" s="16" t="n"/>
      <c r="C355">
        <f>IF(B355="","",IFERROR(INDEX(Productos!$C$2:$C$501,MATCH(B355,Productos!$A$2:$A$501,0)),"Código no existe"))</f>
        <v/>
      </c>
      <c r="F355" s="17">
        <f>IF(B355="","",IFERROR(INDEX(Productos!$F$2:$F$501,MATCH(B355,Productos!$A$2:$A$501,0)),0))</f>
        <v/>
      </c>
      <c r="G355" s="17">
        <f>IF(OR(B355="",E355=""),"",E355*N(F355))</f>
        <v/>
      </c>
    </row>
    <row r="356">
      <c r="A356" s="15" t="n"/>
      <c r="B356" s="16" t="n"/>
      <c r="C356">
        <f>IF(B356="","",IFERROR(INDEX(Productos!$C$2:$C$501,MATCH(B356,Productos!$A$2:$A$501,0)),"Código no existe"))</f>
        <v/>
      </c>
      <c r="F356" s="17">
        <f>IF(B356="","",IFERROR(INDEX(Productos!$F$2:$F$501,MATCH(B356,Productos!$A$2:$A$501,0)),0))</f>
        <v/>
      </c>
      <c r="G356" s="17">
        <f>IF(OR(B356="",E356=""),"",E356*N(F356))</f>
        <v/>
      </c>
    </row>
    <row r="357">
      <c r="A357" s="15" t="n"/>
      <c r="B357" s="16" t="n"/>
      <c r="C357">
        <f>IF(B357="","",IFERROR(INDEX(Productos!$C$2:$C$501,MATCH(B357,Productos!$A$2:$A$501,0)),"Código no existe"))</f>
        <v/>
      </c>
      <c r="F357" s="17">
        <f>IF(B357="","",IFERROR(INDEX(Productos!$F$2:$F$501,MATCH(B357,Productos!$A$2:$A$501,0)),0))</f>
        <v/>
      </c>
      <c r="G357" s="17">
        <f>IF(OR(B357="",E357=""),"",E357*N(F357))</f>
        <v/>
      </c>
    </row>
    <row r="358">
      <c r="A358" s="15" t="n"/>
      <c r="B358" s="16" t="n"/>
      <c r="C358">
        <f>IF(B358="","",IFERROR(INDEX(Productos!$C$2:$C$501,MATCH(B358,Productos!$A$2:$A$501,0)),"Código no existe"))</f>
        <v/>
      </c>
      <c r="F358" s="17">
        <f>IF(B358="","",IFERROR(INDEX(Productos!$F$2:$F$501,MATCH(B358,Productos!$A$2:$A$501,0)),0))</f>
        <v/>
      </c>
      <c r="G358" s="17">
        <f>IF(OR(B358="",E358=""),"",E358*N(F358))</f>
        <v/>
      </c>
    </row>
    <row r="359">
      <c r="A359" s="15" t="n"/>
      <c r="B359" s="16" t="n"/>
      <c r="C359">
        <f>IF(B359="","",IFERROR(INDEX(Productos!$C$2:$C$501,MATCH(B359,Productos!$A$2:$A$501,0)),"Código no existe"))</f>
        <v/>
      </c>
      <c r="F359" s="17">
        <f>IF(B359="","",IFERROR(INDEX(Productos!$F$2:$F$501,MATCH(B359,Productos!$A$2:$A$501,0)),0))</f>
        <v/>
      </c>
      <c r="G359" s="17">
        <f>IF(OR(B359="",E359=""),"",E359*N(F359))</f>
        <v/>
      </c>
    </row>
    <row r="360">
      <c r="A360" s="15" t="n"/>
      <c r="B360" s="16" t="n"/>
      <c r="C360">
        <f>IF(B360="","",IFERROR(INDEX(Productos!$C$2:$C$501,MATCH(B360,Productos!$A$2:$A$501,0)),"Código no existe"))</f>
        <v/>
      </c>
      <c r="F360" s="17">
        <f>IF(B360="","",IFERROR(INDEX(Productos!$F$2:$F$501,MATCH(B360,Productos!$A$2:$A$501,0)),0))</f>
        <v/>
      </c>
      <c r="G360" s="17">
        <f>IF(OR(B360="",E360=""),"",E360*N(F360))</f>
        <v/>
      </c>
    </row>
    <row r="361">
      <c r="A361" s="15" t="n"/>
      <c r="B361" s="16" t="n"/>
      <c r="C361">
        <f>IF(B361="","",IFERROR(INDEX(Productos!$C$2:$C$501,MATCH(B361,Productos!$A$2:$A$501,0)),"Código no existe"))</f>
        <v/>
      </c>
      <c r="F361" s="17">
        <f>IF(B361="","",IFERROR(INDEX(Productos!$F$2:$F$501,MATCH(B361,Productos!$A$2:$A$501,0)),0))</f>
        <v/>
      </c>
      <c r="G361" s="17">
        <f>IF(OR(B361="",E361=""),"",E361*N(F361))</f>
        <v/>
      </c>
    </row>
    <row r="362">
      <c r="A362" s="15" t="n"/>
      <c r="B362" s="16" t="n"/>
      <c r="C362">
        <f>IF(B362="","",IFERROR(INDEX(Productos!$C$2:$C$501,MATCH(B362,Productos!$A$2:$A$501,0)),"Código no existe"))</f>
        <v/>
      </c>
      <c r="F362" s="17">
        <f>IF(B362="","",IFERROR(INDEX(Productos!$F$2:$F$501,MATCH(B362,Productos!$A$2:$A$501,0)),0))</f>
        <v/>
      </c>
      <c r="G362" s="17">
        <f>IF(OR(B362="",E362=""),"",E362*N(F362))</f>
        <v/>
      </c>
    </row>
    <row r="363">
      <c r="A363" s="15" t="n"/>
      <c r="B363" s="16" t="n"/>
      <c r="C363">
        <f>IF(B363="","",IFERROR(INDEX(Productos!$C$2:$C$501,MATCH(B363,Productos!$A$2:$A$501,0)),"Código no existe"))</f>
        <v/>
      </c>
      <c r="F363" s="17">
        <f>IF(B363="","",IFERROR(INDEX(Productos!$F$2:$F$501,MATCH(B363,Productos!$A$2:$A$501,0)),0))</f>
        <v/>
      </c>
      <c r="G363" s="17">
        <f>IF(OR(B363="",E363=""),"",E363*N(F363))</f>
        <v/>
      </c>
    </row>
    <row r="364">
      <c r="A364" s="15" t="n"/>
      <c r="B364" s="16" t="n"/>
      <c r="C364">
        <f>IF(B364="","",IFERROR(INDEX(Productos!$C$2:$C$501,MATCH(B364,Productos!$A$2:$A$501,0)),"Código no existe"))</f>
        <v/>
      </c>
      <c r="F364" s="17">
        <f>IF(B364="","",IFERROR(INDEX(Productos!$F$2:$F$501,MATCH(B364,Productos!$A$2:$A$501,0)),0))</f>
        <v/>
      </c>
      <c r="G364" s="17">
        <f>IF(OR(B364="",E364=""),"",E364*N(F364))</f>
        <v/>
      </c>
    </row>
    <row r="365">
      <c r="A365" s="15" t="n"/>
      <c r="B365" s="16" t="n"/>
      <c r="C365">
        <f>IF(B365="","",IFERROR(INDEX(Productos!$C$2:$C$501,MATCH(B365,Productos!$A$2:$A$501,0)),"Código no existe"))</f>
        <v/>
      </c>
      <c r="F365" s="17">
        <f>IF(B365="","",IFERROR(INDEX(Productos!$F$2:$F$501,MATCH(B365,Productos!$A$2:$A$501,0)),0))</f>
        <v/>
      </c>
      <c r="G365" s="17">
        <f>IF(OR(B365="",E365=""),"",E365*N(F365))</f>
        <v/>
      </c>
    </row>
    <row r="366">
      <c r="A366" s="15" t="n"/>
      <c r="B366" s="16" t="n"/>
      <c r="C366">
        <f>IF(B366="","",IFERROR(INDEX(Productos!$C$2:$C$501,MATCH(B366,Productos!$A$2:$A$501,0)),"Código no existe"))</f>
        <v/>
      </c>
      <c r="F366" s="17">
        <f>IF(B366="","",IFERROR(INDEX(Productos!$F$2:$F$501,MATCH(B366,Productos!$A$2:$A$501,0)),0))</f>
        <v/>
      </c>
      <c r="G366" s="17">
        <f>IF(OR(B366="",E366=""),"",E366*N(F366))</f>
        <v/>
      </c>
    </row>
    <row r="367">
      <c r="A367" s="15" t="n"/>
      <c r="B367" s="16" t="n"/>
      <c r="C367">
        <f>IF(B367="","",IFERROR(INDEX(Productos!$C$2:$C$501,MATCH(B367,Productos!$A$2:$A$501,0)),"Código no existe"))</f>
        <v/>
      </c>
      <c r="F367" s="17">
        <f>IF(B367="","",IFERROR(INDEX(Productos!$F$2:$F$501,MATCH(B367,Productos!$A$2:$A$501,0)),0))</f>
        <v/>
      </c>
      <c r="G367" s="17">
        <f>IF(OR(B367="",E367=""),"",E367*N(F367))</f>
        <v/>
      </c>
    </row>
    <row r="368">
      <c r="A368" s="15" t="n"/>
      <c r="B368" s="16" t="n"/>
      <c r="C368">
        <f>IF(B368="","",IFERROR(INDEX(Productos!$C$2:$C$501,MATCH(B368,Productos!$A$2:$A$501,0)),"Código no existe"))</f>
        <v/>
      </c>
      <c r="F368" s="17">
        <f>IF(B368="","",IFERROR(INDEX(Productos!$F$2:$F$501,MATCH(B368,Productos!$A$2:$A$501,0)),0))</f>
        <v/>
      </c>
      <c r="G368" s="17">
        <f>IF(OR(B368="",E368=""),"",E368*N(F368))</f>
        <v/>
      </c>
    </row>
    <row r="369">
      <c r="A369" s="15" t="n"/>
      <c r="B369" s="16" t="n"/>
      <c r="C369">
        <f>IF(B369="","",IFERROR(INDEX(Productos!$C$2:$C$501,MATCH(B369,Productos!$A$2:$A$501,0)),"Código no existe"))</f>
        <v/>
      </c>
      <c r="F369" s="17">
        <f>IF(B369="","",IFERROR(INDEX(Productos!$F$2:$F$501,MATCH(B369,Productos!$A$2:$A$501,0)),0))</f>
        <v/>
      </c>
      <c r="G369" s="17">
        <f>IF(OR(B369="",E369=""),"",E369*N(F369))</f>
        <v/>
      </c>
    </row>
    <row r="370">
      <c r="A370" s="15" t="n"/>
      <c r="B370" s="16" t="n"/>
      <c r="C370">
        <f>IF(B370="","",IFERROR(INDEX(Productos!$C$2:$C$501,MATCH(B370,Productos!$A$2:$A$501,0)),"Código no existe"))</f>
        <v/>
      </c>
      <c r="F370" s="17">
        <f>IF(B370="","",IFERROR(INDEX(Productos!$F$2:$F$501,MATCH(B370,Productos!$A$2:$A$501,0)),0))</f>
        <v/>
      </c>
      <c r="G370" s="17">
        <f>IF(OR(B370="",E370=""),"",E370*N(F370))</f>
        <v/>
      </c>
    </row>
    <row r="371">
      <c r="A371" s="15" t="n"/>
      <c r="B371" s="16" t="n"/>
      <c r="C371">
        <f>IF(B371="","",IFERROR(INDEX(Productos!$C$2:$C$501,MATCH(B371,Productos!$A$2:$A$501,0)),"Código no existe"))</f>
        <v/>
      </c>
      <c r="F371" s="17">
        <f>IF(B371="","",IFERROR(INDEX(Productos!$F$2:$F$501,MATCH(B371,Productos!$A$2:$A$501,0)),0))</f>
        <v/>
      </c>
      <c r="G371" s="17">
        <f>IF(OR(B371="",E371=""),"",E371*N(F371))</f>
        <v/>
      </c>
    </row>
    <row r="372">
      <c r="A372" s="15" t="n"/>
      <c r="B372" s="16" t="n"/>
      <c r="C372">
        <f>IF(B372="","",IFERROR(INDEX(Productos!$C$2:$C$501,MATCH(B372,Productos!$A$2:$A$501,0)),"Código no existe"))</f>
        <v/>
      </c>
      <c r="F372" s="17">
        <f>IF(B372="","",IFERROR(INDEX(Productos!$F$2:$F$501,MATCH(B372,Productos!$A$2:$A$501,0)),0))</f>
        <v/>
      </c>
      <c r="G372" s="17">
        <f>IF(OR(B372="",E372=""),"",E372*N(F372))</f>
        <v/>
      </c>
    </row>
    <row r="373">
      <c r="A373" s="15" t="n"/>
      <c r="B373" s="16" t="n"/>
      <c r="C373">
        <f>IF(B373="","",IFERROR(INDEX(Productos!$C$2:$C$501,MATCH(B373,Productos!$A$2:$A$501,0)),"Código no existe"))</f>
        <v/>
      </c>
      <c r="F373" s="17">
        <f>IF(B373="","",IFERROR(INDEX(Productos!$F$2:$F$501,MATCH(B373,Productos!$A$2:$A$501,0)),0))</f>
        <v/>
      </c>
      <c r="G373" s="17">
        <f>IF(OR(B373="",E373=""),"",E373*N(F373))</f>
        <v/>
      </c>
    </row>
    <row r="374">
      <c r="A374" s="15" t="n"/>
      <c r="B374" s="16" t="n"/>
      <c r="C374">
        <f>IF(B374="","",IFERROR(INDEX(Productos!$C$2:$C$501,MATCH(B374,Productos!$A$2:$A$501,0)),"Código no existe"))</f>
        <v/>
      </c>
      <c r="F374" s="17">
        <f>IF(B374="","",IFERROR(INDEX(Productos!$F$2:$F$501,MATCH(B374,Productos!$A$2:$A$501,0)),0))</f>
        <v/>
      </c>
      <c r="G374" s="17">
        <f>IF(OR(B374="",E374=""),"",E374*N(F374))</f>
        <v/>
      </c>
    </row>
    <row r="375">
      <c r="A375" s="15" t="n"/>
      <c r="B375" s="16" t="n"/>
      <c r="C375">
        <f>IF(B375="","",IFERROR(INDEX(Productos!$C$2:$C$501,MATCH(B375,Productos!$A$2:$A$501,0)),"Código no existe"))</f>
        <v/>
      </c>
      <c r="F375" s="17">
        <f>IF(B375="","",IFERROR(INDEX(Productos!$F$2:$F$501,MATCH(B375,Productos!$A$2:$A$501,0)),0))</f>
        <v/>
      </c>
      <c r="G375" s="17">
        <f>IF(OR(B375="",E375=""),"",E375*N(F375))</f>
        <v/>
      </c>
    </row>
    <row r="376">
      <c r="A376" s="15" t="n"/>
      <c r="B376" s="16" t="n"/>
      <c r="C376">
        <f>IF(B376="","",IFERROR(INDEX(Productos!$C$2:$C$501,MATCH(B376,Productos!$A$2:$A$501,0)),"Código no existe"))</f>
        <v/>
      </c>
      <c r="F376" s="17">
        <f>IF(B376="","",IFERROR(INDEX(Productos!$F$2:$F$501,MATCH(B376,Productos!$A$2:$A$501,0)),0))</f>
        <v/>
      </c>
      <c r="G376" s="17">
        <f>IF(OR(B376="",E376=""),"",E376*N(F376))</f>
        <v/>
      </c>
    </row>
    <row r="377">
      <c r="A377" s="15" t="n"/>
      <c r="B377" s="16" t="n"/>
      <c r="C377">
        <f>IF(B377="","",IFERROR(INDEX(Productos!$C$2:$C$501,MATCH(B377,Productos!$A$2:$A$501,0)),"Código no existe"))</f>
        <v/>
      </c>
      <c r="F377" s="17">
        <f>IF(B377="","",IFERROR(INDEX(Productos!$F$2:$F$501,MATCH(B377,Productos!$A$2:$A$501,0)),0))</f>
        <v/>
      </c>
      <c r="G377" s="17">
        <f>IF(OR(B377="",E377=""),"",E377*N(F377))</f>
        <v/>
      </c>
    </row>
    <row r="378">
      <c r="A378" s="15" t="n"/>
      <c r="B378" s="16" t="n"/>
      <c r="C378">
        <f>IF(B378="","",IFERROR(INDEX(Productos!$C$2:$C$501,MATCH(B378,Productos!$A$2:$A$501,0)),"Código no existe"))</f>
        <v/>
      </c>
      <c r="F378" s="17">
        <f>IF(B378="","",IFERROR(INDEX(Productos!$F$2:$F$501,MATCH(B378,Productos!$A$2:$A$501,0)),0))</f>
        <v/>
      </c>
      <c r="G378" s="17">
        <f>IF(OR(B378="",E378=""),"",E378*N(F378))</f>
        <v/>
      </c>
    </row>
    <row r="379">
      <c r="A379" s="15" t="n"/>
      <c r="B379" s="16" t="n"/>
      <c r="C379">
        <f>IF(B379="","",IFERROR(INDEX(Productos!$C$2:$C$501,MATCH(B379,Productos!$A$2:$A$501,0)),"Código no existe"))</f>
        <v/>
      </c>
      <c r="F379" s="17">
        <f>IF(B379="","",IFERROR(INDEX(Productos!$F$2:$F$501,MATCH(B379,Productos!$A$2:$A$501,0)),0))</f>
        <v/>
      </c>
      <c r="G379" s="17">
        <f>IF(OR(B379="",E379=""),"",E379*N(F379))</f>
        <v/>
      </c>
    </row>
    <row r="380">
      <c r="A380" s="15" t="n"/>
      <c r="B380" s="16" t="n"/>
      <c r="C380">
        <f>IF(B380="","",IFERROR(INDEX(Productos!$C$2:$C$501,MATCH(B380,Productos!$A$2:$A$501,0)),"Código no existe"))</f>
        <v/>
      </c>
      <c r="F380" s="17">
        <f>IF(B380="","",IFERROR(INDEX(Productos!$F$2:$F$501,MATCH(B380,Productos!$A$2:$A$501,0)),0))</f>
        <v/>
      </c>
      <c r="G380" s="17">
        <f>IF(OR(B380="",E380=""),"",E380*N(F380))</f>
        <v/>
      </c>
    </row>
    <row r="381">
      <c r="A381" s="15" t="n"/>
      <c r="B381" s="16" t="n"/>
      <c r="C381">
        <f>IF(B381="","",IFERROR(INDEX(Productos!$C$2:$C$501,MATCH(B381,Productos!$A$2:$A$501,0)),"Código no existe"))</f>
        <v/>
      </c>
      <c r="F381" s="17">
        <f>IF(B381="","",IFERROR(INDEX(Productos!$F$2:$F$501,MATCH(B381,Productos!$A$2:$A$501,0)),0))</f>
        <v/>
      </c>
      <c r="G381" s="17">
        <f>IF(OR(B381="",E381=""),"",E381*N(F381))</f>
        <v/>
      </c>
    </row>
    <row r="382">
      <c r="A382" s="15" t="n"/>
      <c r="B382" s="16" t="n"/>
      <c r="C382">
        <f>IF(B382="","",IFERROR(INDEX(Productos!$C$2:$C$501,MATCH(B382,Productos!$A$2:$A$501,0)),"Código no existe"))</f>
        <v/>
      </c>
      <c r="F382" s="17">
        <f>IF(B382="","",IFERROR(INDEX(Productos!$F$2:$F$501,MATCH(B382,Productos!$A$2:$A$501,0)),0))</f>
        <v/>
      </c>
      <c r="G382" s="17">
        <f>IF(OR(B382="",E382=""),"",E382*N(F382))</f>
        <v/>
      </c>
    </row>
    <row r="383">
      <c r="A383" s="15" t="n"/>
      <c r="B383" s="16" t="n"/>
      <c r="C383">
        <f>IF(B383="","",IFERROR(INDEX(Productos!$C$2:$C$501,MATCH(B383,Productos!$A$2:$A$501,0)),"Código no existe"))</f>
        <v/>
      </c>
      <c r="F383" s="17">
        <f>IF(B383="","",IFERROR(INDEX(Productos!$F$2:$F$501,MATCH(B383,Productos!$A$2:$A$501,0)),0))</f>
        <v/>
      </c>
      <c r="G383" s="17">
        <f>IF(OR(B383="",E383=""),"",E383*N(F383))</f>
        <v/>
      </c>
    </row>
    <row r="384">
      <c r="A384" s="15" t="n"/>
      <c r="B384" s="16" t="n"/>
      <c r="C384">
        <f>IF(B384="","",IFERROR(INDEX(Productos!$C$2:$C$501,MATCH(B384,Productos!$A$2:$A$501,0)),"Código no existe"))</f>
        <v/>
      </c>
      <c r="F384" s="17">
        <f>IF(B384="","",IFERROR(INDEX(Productos!$F$2:$F$501,MATCH(B384,Productos!$A$2:$A$501,0)),0))</f>
        <v/>
      </c>
      <c r="G384" s="17">
        <f>IF(OR(B384="",E384=""),"",E384*N(F384))</f>
        <v/>
      </c>
    </row>
    <row r="385">
      <c r="A385" s="15" t="n"/>
      <c r="B385" s="16" t="n"/>
      <c r="C385">
        <f>IF(B385="","",IFERROR(INDEX(Productos!$C$2:$C$501,MATCH(B385,Productos!$A$2:$A$501,0)),"Código no existe"))</f>
        <v/>
      </c>
      <c r="F385" s="17">
        <f>IF(B385="","",IFERROR(INDEX(Productos!$F$2:$F$501,MATCH(B385,Productos!$A$2:$A$501,0)),0))</f>
        <v/>
      </c>
      <c r="G385" s="17">
        <f>IF(OR(B385="",E385=""),"",E385*N(F385))</f>
        <v/>
      </c>
    </row>
    <row r="386">
      <c r="A386" s="15" t="n"/>
      <c r="B386" s="16" t="n"/>
      <c r="C386">
        <f>IF(B386="","",IFERROR(INDEX(Productos!$C$2:$C$501,MATCH(B386,Productos!$A$2:$A$501,0)),"Código no existe"))</f>
        <v/>
      </c>
      <c r="F386" s="17">
        <f>IF(B386="","",IFERROR(INDEX(Productos!$F$2:$F$501,MATCH(B386,Productos!$A$2:$A$501,0)),0))</f>
        <v/>
      </c>
      <c r="G386" s="17">
        <f>IF(OR(B386="",E386=""),"",E386*N(F386))</f>
        <v/>
      </c>
    </row>
    <row r="387">
      <c r="A387" s="15" t="n"/>
      <c r="B387" s="16" t="n"/>
      <c r="C387">
        <f>IF(B387="","",IFERROR(INDEX(Productos!$C$2:$C$501,MATCH(B387,Productos!$A$2:$A$501,0)),"Código no existe"))</f>
        <v/>
      </c>
      <c r="F387" s="17">
        <f>IF(B387="","",IFERROR(INDEX(Productos!$F$2:$F$501,MATCH(B387,Productos!$A$2:$A$501,0)),0))</f>
        <v/>
      </c>
      <c r="G387" s="17">
        <f>IF(OR(B387="",E387=""),"",E387*N(F387))</f>
        <v/>
      </c>
    </row>
    <row r="388">
      <c r="A388" s="15" t="n"/>
      <c r="B388" s="16" t="n"/>
      <c r="C388">
        <f>IF(B388="","",IFERROR(INDEX(Productos!$C$2:$C$501,MATCH(B388,Productos!$A$2:$A$501,0)),"Código no existe"))</f>
        <v/>
      </c>
      <c r="F388" s="17">
        <f>IF(B388="","",IFERROR(INDEX(Productos!$F$2:$F$501,MATCH(B388,Productos!$A$2:$A$501,0)),0))</f>
        <v/>
      </c>
      <c r="G388" s="17">
        <f>IF(OR(B388="",E388=""),"",E388*N(F388))</f>
        <v/>
      </c>
    </row>
    <row r="389">
      <c r="A389" s="15" t="n"/>
      <c r="B389" s="16" t="n"/>
      <c r="C389">
        <f>IF(B389="","",IFERROR(INDEX(Productos!$C$2:$C$501,MATCH(B389,Productos!$A$2:$A$501,0)),"Código no existe"))</f>
        <v/>
      </c>
      <c r="F389" s="17">
        <f>IF(B389="","",IFERROR(INDEX(Productos!$F$2:$F$501,MATCH(B389,Productos!$A$2:$A$501,0)),0))</f>
        <v/>
      </c>
      <c r="G389" s="17">
        <f>IF(OR(B389="",E389=""),"",E389*N(F389))</f>
        <v/>
      </c>
    </row>
    <row r="390">
      <c r="A390" s="15" t="n"/>
      <c r="B390" s="16" t="n"/>
      <c r="C390">
        <f>IF(B390="","",IFERROR(INDEX(Productos!$C$2:$C$501,MATCH(B390,Productos!$A$2:$A$501,0)),"Código no existe"))</f>
        <v/>
      </c>
      <c r="F390" s="17">
        <f>IF(B390="","",IFERROR(INDEX(Productos!$F$2:$F$501,MATCH(B390,Productos!$A$2:$A$501,0)),0))</f>
        <v/>
      </c>
      <c r="G390" s="17">
        <f>IF(OR(B390="",E390=""),"",E390*N(F390))</f>
        <v/>
      </c>
    </row>
    <row r="391">
      <c r="A391" s="15" t="n"/>
      <c r="B391" s="16" t="n"/>
      <c r="C391">
        <f>IF(B391="","",IFERROR(INDEX(Productos!$C$2:$C$501,MATCH(B391,Productos!$A$2:$A$501,0)),"Código no existe"))</f>
        <v/>
      </c>
      <c r="F391" s="17">
        <f>IF(B391="","",IFERROR(INDEX(Productos!$F$2:$F$501,MATCH(B391,Productos!$A$2:$A$501,0)),0))</f>
        <v/>
      </c>
      <c r="G391" s="17">
        <f>IF(OR(B391="",E391=""),"",E391*N(F391))</f>
        <v/>
      </c>
    </row>
    <row r="392">
      <c r="A392" s="15" t="n"/>
      <c r="B392" s="16" t="n"/>
      <c r="C392">
        <f>IF(B392="","",IFERROR(INDEX(Productos!$C$2:$C$501,MATCH(B392,Productos!$A$2:$A$501,0)),"Código no existe"))</f>
        <v/>
      </c>
      <c r="F392" s="17">
        <f>IF(B392="","",IFERROR(INDEX(Productos!$F$2:$F$501,MATCH(B392,Productos!$A$2:$A$501,0)),0))</f>
        <v/>
      </c>
      <c r="G392" s="17">
        <f>IF(OR(B392="",E392=""),"",E392*N(F392))</f>
        <v/>
      </c>
    </row>
    <row r="393">
      <c r="A393" s="15" t="n"/>
      <c r="B393" s="16" t="n"/>
      <c r="C393">
        <f>IF(B393="","",IFERROR(INDEX(Productos!$C$2:$C$501,MATCH(B393,Productos!$A$2:$A$501,0)),"Código no existe"))</f>
        <v/>
      </c>
      <c r="F393" s="17">
        <f>IF(B393="","",IFERROR(INDEX(Productos!$F$2:$F$501,MATCH(B393,Productos!$A$2:$A$501,0)),0))</f>
        <v/>
      </c>
      <c r="G393" s="17">
        <f>IF(OR(B393="",E393=""),"",E393*N(F393))</f>
        <v/>
      </c>
    </row>
    <row r="394">
      <c r="A394" s="15" t="n"/>
      <c r="B394" s="16" t="n"/>
      <c r="C394">
        <f>IF(B394="","",IFERROR(INDEX(Productos!$C$2:$C$501,MATCH(B394,Productos!$A$2:$A$501,0)),"Código no existe"))</f>
        <v/>
      </c>
      <c r="F394" s="17">
        <f>IF(B394="","",IFERROR(INDEX(Productos!$F$2:$F$501,MATCH(B394,Productos!$A$2:$A$501,0)),0))</f>
        <v/>
      </c>
      <c r="G394" s="17">
        <f>IF(OR(B394="",E394=""),"",E394*N(F394))</f>
        <v/>
      </c>
    </row>
    <row r="395">
      <c r="A395" s="15" t="n"/>
      <c r="B395" s="16" t="n"/>
      <c r="C395">
        <f>IF(B395="","",IFERROR(INDEX(Productos!$C$2:$C$501,MATCH(B395,Productos!$A$2:$A$501,0)),"Código no existe"))</f>
        <v/>
      </c>
      <c r="F395" s="17">
        <f>IF(B395="","",IFERROR(INDEX(Productos!$F$2:$F$501,MATCH(B395,Productos!$A$2:$A$501,0)),0))</f>
        <v/>
      </c>
      <c r="G395" s="17">
        <f>IF(OR(B395="",E395=""),"",E395*N(F395))</f>
        <v/>
      </c>
    </row>
    <row r="396">
      <c r="A396" s="15" t="n"/>
      <c r="B396" s="16" t="n"/>
      <c r="C396">
        <f>IF(B396="","",IFERROR(INDEX(Productos!$C$2:$C$501,MATCH(B396,Productos!$A$2:$A$501,0)),"Código no existe"))</f>
        <v/>
      </c>
      <c r="F396" s="17">
        <f>IF(B396="","",IFERROR(INDEX(Productos!$F$2:$F$501,MATCH(B396,Productos!$A$2:$A$501,0)),0))</f>
        <v/>
      </c>
      <c r="G396" s="17">
        <f>IF(OR(B396="",E396=""),"",E396*N(F396))</f>
        <v/>
      </c>
    </row>
    <row r="397">
      <c r="A397" s="15" t="n"/>
      <c r="B397" s="16" t="n"/>
      <c r="C397">
        <f>IF(B397="","",IFERROR(INDEX(Productos!$C$2:$C$501,MATCH(B397,Productos!$A$2:$A$501,0)),"Código no existe"))</f>
        <v/>
      </c>
      <c r="F397" s="17">
        <f>IF(B397="","",IFERROR(INDEX(Productos!$F$2:$F$501,MATCH(B397,Productos!$A$2:$A$501,0)),0))</f>
        <v/>
      </c>
      <c r="G397" s="17">
        <f>IF(OR(B397="",E397=""),"",E397*N(F397))</f>
        <v/>
      </c>
    </row>
    <row r="398">
      <c r="A398" s="15" t="n"/>
      <c r="B398" s="16" t="n"/>
      <c r="C398">
        <f>IF(B398="","",IFERROR(INDEX(Productos!$C$2:$C$501,MATCH(B398,Productos!$A$2:$A$501,0)),"Código no existe"))</f>
        <v/>
      </c>
      <c r="F398" s="17">
        <f>IF(B398="","",IFERROR(INDEX(Productos!$F$2:$F$501,MATCH(B398,Productos!$A$2:$A$501,0)),0))</f>
        <v/>
      </c>
      <c r="G398" s="17">
        <f>IF(OR(B398="",E398=""),"",E398*N(F398))</f>
        <v/>
      </c>
    </row>
    <row r="399">
      <c r="A399" s="15" t="n"/>
      <c r="B399" s="16" t="n"/>
      <c r="C399">
        <f>IF(B399="","",IFERROR(INDEX(Productos!$C$2:$C$501,MATCH(B399,Productos!$A$2:$A$501,0)),"Código no existe"))</f>
        <v/>
      </c>
      <c r="F399" s="17">
        <f>IF(B399="","",IFERROR(INDEX(Productos!$F$2:$F$501,MATCH(B399,Productos!$A$2:$A$501,0)),0))</f>
        <v/>
      </c>
      <c r="G399" s="17">
        <f>IF(OR(B399="",E399=""),"",E399*N(F399))</f>
        <v/>
      </c>
    </row>
    <row r="400">
      <c r="A400" s="15" t="n"/>
      <c r="B400" s="16" t="n"/>
      <c r="C400">
        <f>IF(B400="","",IFERROR(INDEX(Productos!$C$2:$C$501,MATCH(B400,Productos!$A$2:$A$501,0)),"Código no existe"))</f>
        <v/>
      </c>
      <c r="F400" s="17">
        <f>IF(B400="","",IFERROR(INDEX(Productos!$F$2:$F$501,MATCH(B400,Productos!$A$2:$A$501,0)),0))</f>
        <v/>
      </c>
      <c r="G400" s="17">
        <f>IF(OR(B400="",E400=""),"",E400*N(F400))</f>
        <v/>
      </c>
    </row>
    <row r="401">
      <c r="A401" s="15" t="n"/>
      <c r="B401" s="16" t="n"/>
      <c r="C401">
        <f>IF(B401="","",IFERROR(INDEX(Productos!$C$2:$C$501,MATCH(B401,Productos!$A$2:$A$501,0)),"Código no existe"))</f>
        <v/>
      </c>
      <c r="F401" s="17">
        <f>IF(B401="","",IFERROR(INDEX(Productos!$F$2:$F$501,MATCH(B401,Productos!$A$2:$A$501,0)),0))</f>
        <v/>
      </c>
      <c r="G401" s="17">
        <f>IF(OR(B401="",E401=""),"",E401*N(F401))</f>
        <v/>
      </c>
    </row>
    <row r="402">
      <c r="A402" s="15" t="n"/>
      <c r="B402" s="16" t="n"/>
      <c r="C402">
        <f>IF(B402="","",IFERROR(INDEX(Productos!$C$2:$C$501,MATCH(B402,Productos!$A$2:$A$501,0)),"Código no existe"))</f>
        <v/>
      </c>
      <c r="F402" s="17">
        <f>IF(B402="","",IFERROR(INDEX(Productos!$F$2:$F$501,MATCH(B402,Productos!$A$2:$A$501,0)),0))</f>
        <v/>
      </c>
      <c r="G402" s="17">
        <f>IF(OR(B402="",E402=""),"",E402*N(F402))</f>
        <v/>
      </c>
    </row>
    <row r="403">
      <c r="A403" s="15" t="n"/>
      <c r="B403" s="16" t="n"/>
      <c r="C403">
        <f>IF(B403="","",IFERROR(INDEX(Productos!$C$2:$C$501,MATCH(B403,Productos!$A$2:$A$501,0)),"Código no existe"))</f>
        <v/>
      </c>
      <c r="F403" s="17">
        <f>IF(B403="","",IFERROR(INDEX(Productos!$F$2:$F$501,MATCH(B403,Productos!$A$2:$A$501,0)),0))</f>
        <v/>
      </c>
      <c r="G403" s="17">
        <f>IF(OR(B403="",E403=""),"",E403*N(F403))</f>
        <v/>
      </c>
    </row>
    <row r="404">
      <c r="A404" s="15" t="n"/>
      <c r="B404" s="16" t="n"/>
      <c r="C404">
        <f>IF(B404="","",IFERROR(INDEX(Productos!$C$2:$C$501,MATCH(B404,Productos!$A$2:$A$501,0)),"Código no existe"))</f>
        <v/>
      </c>
      <c r="F404" s="17">
        <f>IF(B404="","",IFERROR(INDEX(Productos!$F$2:$F$501,MATCH(B404,Productos!$A$2:$A$501,0)),0))</f>
        <v/>
      </c>
      <c r="G404" s="17">
        <f>IF(OR(B404="",E404=""),"",E404*N(F404))</f>
        <v/>
      </c>
    </row>
    <row r="405">
      <c r="A405" s="15" t="n"/>
      <c r="B405" s="16" t="n"/>
      <c r="C405">
        <f>IF(B405="","",IFERROR(INDEX(Productos!$C$2:$C$501,MATCH(B405,Productos!$A$2:$A$501,0)),"Código no existe"))</f>
        <v/>
      </c>
      <c r="F405" s="17">
        <f>IF(B405="","",IFERROR(INDEX(Productos!$F$2:$F$501,MATCH(B405,Productos!$A$2:$A$501,0)),0))</f>
        <v/>
      </c>
      <c r="G405" s="17">
        <f>IF(OR(B405="",E405=""),"",E405*N(F405))</f>
        <v/>
      </c>
    </row>
    <row r="406">
      <c r="A406" s="15" t="n"/>
      <c r="B406" s="16" t="n"/>
      <c r="C406">
        <f>IF(B406="","",IFERROR(INDEX(Productos!$C$2:$C$501,MATCH(B406,Productos!$A$2:$A$501,0)),"Código no existe"))</f>
        <v/>
      </c>
      <c r="F406" s="17">
        <f>IF(B406="","",IFERROR(INDEX(Productos!$F$2:$F$501,MATCH(B406,Productos!$A$2:$A$501,0)),0))</f>
        <v/>
      </c>
      <c r="G406" s="17">
        <f>IF(OR(B406="",E406=""),"",E406*N(F406))</f>
        <v/>
      </c>
    </row>
    <row r="407">
      <c r="A407" s="15" t="n"/>
      <c r="B407" s="16" t="n"/>
      <c r="C407">
        <f>IF(B407="","",IFERROR(INDEX(Productos!$C$2:$C$501,MATCH(B407,Productos!$A$2:$A$501,0)),"Código no existe"))</f>
        <v/>
      </c>
      <c r="F407" s="17">
        <f>IF(B407="","",IFERROR(INDEX(Productos!$F$2:$F$501,MATCH(B407,Productos!$A$2:$A$501,0)),0))</f>
        <v/>
      </c>
      <c r="G407" s="17">
        <f>IF(OR(B407="",E407=""),"",E407*N(F407))</f>
        <v/>
      </c>
    </row>
    <row r="408">
      <c r="A408" s="15" t="n"/>
      <c r="B408" s="16" t="n"/>
      <c r="C408">
        <f>IF(B408="","",IFERROR(INDEX(Productos!$C$2:$C$501,MATCH(B408,Productos!$A$2:$A$501,0)),"Código no existe"))</f>
        <v/>
      </c>
      <c r="F408" s="17">
        <f>IF(B408="","",IFERROR(INDEX(Productos!$F$2:$F$501,MATCH(B408,Productos!$A$2:$A$501,0)),0))</f>
        <v/>
      </c>
      <c r="G408" s="17">
        <f>IF(OR(B408="",E408=""),"",E408*N(F408))</f>
        <v/>
      </c>
    </row>
    <row r="409">
      <c r="A409" s="15" t="n"/>
      <c r="B409" s="16" t="n"/>
      <c r="C409">
        <f>IF(B409="","",IFERROR(INDEX(Productos!$C$2:$C$501,MATCH(B409,Productos!$A$2:$A$501,0)),"Código no existe"))</f>
        <v/>
      </c>
      <c r="F409" s="17">
        <f>IF(B409="","",IFERROR(INDEX(Productos!$F$2:$F$501,MATCH(B409,Productos!$A$2:$A$501,0)),0))</f>
        <v/>
      </c>
      <c r="G409" s="17">
        <f>IF(OR(B409="",E409=""),"",E409*N(F409))</f>
        <v/>
      </c>
    </row>
    <row r="410">
      <c r="A410" s="15" t="n"/>
      <c r="B410" s="16" t="n"/>
      <c r="C410">
        <f>IF(B410="","",IFERROR(INDEX(Productos!$C$2:$C$501,MATCH(B410,Productos!$A$2:$A$501,0)),"Código no existe"))</f>
        <v/>
      </c>
      <c r="F410" s="17">
        <f>IF(B410="","",IFERROR(INDEX(Productos!$F$2:$F$501,MATCH(B410,Productos!$A$2:$A$501,0)),0))</f>
        <v/>
      </c>
      <c r="G410" s="17">
        <f>IF(OR(B410="",E410=""),"",E410*N(F410))</f>
        <v/>
      </c>
    </row>
    <row r="411">
      <c r="A411" s="15" t="n"/>
      <c r="B411" s="16" t="n"/>
      <c r="C411">
        <f>IF(B411="","",IFERROR(INDEX(Productos!$C$2:$C$501,MATCH(B411,Productos!$A$2:$A$501,0)),"Código no existe"))</f>
        <v/>
      </c>
      <c r="F411" s="17">
        <f>IF(B411="","",IFERROR(INDEX(Productos!$F$2:$F$501,MATCH(B411,Productos!$A$2:$A$501,0)),0))</f>
        <v/>
      </c>
      <c r="G411" s="17">
        <f>IF(OR(B411="",E411=""),"",E411*N(F411))</f>
        <v/>
      </c>
    </row>
    <row r="412">
      <c r="A412" s="15" t="n"/>
      <c r="B412" s="16" t="n"/>
      <c r="C412">
        <f>IF(B412="","",IFERROR(INDEX(Productos!$C$2:$C$501,MATCH(B412,Productos!$A$2:$A$501,0)),"Código no existe"))</f>
        <v/>
      </c>
      <c r="F412" s="17">
        <f>IF(B412="","",IFERROR(INDEX(Productos!$F$2:$F$501,MATCH(B412,Productos!$A$2:$A$501,0)),0))</f>
        <v/>
      </c>
      <c r="G412" s="17">
        <f>IF(OR(B412="",E412=""),"",E412*N(F412))</f>
        <v/>
      </c>
    </row>
    <row r="413">
      <c r="A413" s="15" t="n"/>
      <c r="B413" s="16" t="n"/>
      <c r="C413">
        <f>IF(B413="","",IFERROR(INDEX(Productos!$C$2:$C$501,MATCH(B413,Productos!$A$2:$A$501,0)),"Código no existe"))</f>
        <v/>
      </c>
      <c r="F413" s="17">
        <f>IF(B413="","",IFERROR(INDEX(Productos!$F$2:$F$501,MATCH(B413,Productos!$A$2:$A$501,0)),0))</f>
        <v/>
      </c>
      <c r="G413" s="17">
        <f>IF(OR(B413="",E413=""),"",E413*N(F413))</f>
        <v/>
      </c>
    </row>
    <row r="414">
      <c r="A414" s="15" t="n"/>
      <c r="B414" s="16" t="n"/>
      <c r="C414">
        <f>IF(B414="","",IFERROR(INDEX(Productos!$C$2:$C$501,MATCH(B414,Productos!$A$2:$A$501,0)),"Código no existe"))</f>
        <v/>
      </c>
      <c r="F414" s="17">
        <f>IF(B414="","",IFERROR(INDEX(Productos!$F$2:$F$501,MATCH(B414,Productos!$A$2:$A$501,0)),0))</f>
        <v/>
      </c>
      <c r="G414" s="17">
        <f>IF(OR(B414="",E414=""),"",E414*N(F414))</f>
        <v/>
      </c>
    </row>
    <row r="415">
      <c r="A415" s="15" t="n"/>
      <c r="B415" s="16" t="n"/>
      <c r="C415">
        <f>IF(B415="","",IFERROR(INDEX(Productos!$C$2:$C$501,MATCH(B415,Productos!$A$2:$A$501,0)),"Código no existe"))</f>
        <v/>
      </c>
      <c r="F415" s="17">
        <f>IF(B415="","",IFERROR(INDEX(Productos!$F$2:$F$501,MATCH(B415,Productos!$A$2:$A$501,0)),0))</f>
        <v/>
      </c>
      <c r="G415" s="17">
        <f>IF(OR(B415="",E415=""),"",E415*N(F415))</f>
        <v/>
      </c>
    </row>
    <row r="416">
      <c r="A416" s="15" t="n"/>
      <c r="B416" s="16" t="n"/>
      <c r="C416">
        <f>IF(B416="","",IFERROR(INDEX(Productos!$C$2:$C$501,MATCH(B416,Productos!$A$2:$A$501,0)),"Código no existe"))</f>
        <v/>
      </c>
      <c r="F416" s="17">
        <f>IF(B416="","",IFERROR(INDEX(Productos!$F$2:$F$501,MATCH(B416,Productos!$A$2:$A$501,0)),0))</f>
        <v/>
      </c>
      <c r="G416" s="17">
        <f>IF(OR(B416="",E416=""),"",E416*N(F416))</f>
        <v/>
      </c>
    </row>
    <row r="417">
      <c r="A417" s="15" t="n"/>
      <c r="B417" s="16" t="n"/>
      <c r="C417">
        <f>IF(B417="","",IFERROR(INDEX(Productos!$C$2:$C$501,MATCH(B417,Productos!$A$2:$A$501,0)),"Código no existe"))</f>
        <v/>
      </c>
      <c r="F417" s="17">
        <f>IF(B417="","",IFERROR(INDEX(Productos!$F$2:$F$501,MATCH(B417,Productos!$A$2:$A$501,0)),0))</f>
        <v/>
      </c>
      <c r="G417" s="17">
        <f>IF(OR(B417="",E417=""),"",E417*N(F417))</f>
        <v/>
      </c>
    </row>
    <row r="418">
      <c r="A418" s="15" t="n"/>
      <c r="B418" s="16" t="n"/>
      <c r="C418">
        <f>IF(B418="","",IFERROR(INDEX(Productos!$C$2:$C$501,MATCH(B418,Productos!$A$2:$A$501,0)),"Código no existe"))</f>
        <v/>
      </c>
      <c r="F418" s="17">
        <f>IF(B418="","",IFERROR(INDEX(Productos!$F$2:$F$501,MATCH(B418,Productos!$A$2:$A$501,0)),0))</f>
        <v/>
      </c>
      <c r="G418" s="17">
        <f>IF(OR(B418="",E418=""),"",E418*N(F418))</f>
        <v/>
      </c>
    </row>
    <row r="419">
      <c r="A419" s="15" t="n"/>
      <c r="B419" s="16" t="n"/>
      <c r="C419">
        <f>IF(B419="","",IFERROR(INDEX(Productos!$C$2:$C$501,MATCH(B419,Productos!$A$2:$A$501,0)),"Código no existe"))</f>
        <v/>
      </c>
      <c r="F419" s="17">
        <f>IF(B419="","",IFERROR(INDEX(Productos!$F$2:$F$501,MATCH(B419,Productos!$A$2:$A$501,0)),0))</f>
        <v/>
      </c>
      <c r="G419" s="17">
        <f>IF(OR(B419="",E419=""),"",E419*N(F419))</f>
        <v/>
      </c>
    </row>
    <row r="420">
      <c r="A420" s="15" t="n"/>
      <c r="B420" s="16" t="n"/>
      <c r="C420">
        <f>IF(B420="","",IFERROR(INDEX(Productos!$C$2:$C$501,MATCH(B420,Productos!$A$2:$A$501,0)),"Código no existe"))</f>
        <v/>
      </c>
      <c r="F420" s="17">
        <f>IF(B420="","",IFERROR(INDEX(Productos!$F$2:$F$501,MATCH(B420,Productos!$A$2:$A$501,0)),0))</f>
        <v/>
      </c>
      <c r="G420" s="17">
        <f>IF(OR(B420="",E420=""),"",E420*N(F420))</f>
        <v/>
      </c>
    </row>
    <row r="421">
      <c r="A421" s="15" t="n"/>
      <c r="B421" s="16" t="n"/>
      <c r="C421">
        <f>IF(B421="","",IFERROR(INDEX(Productos!$C$2:$C$501,MATCH(B421,Productos!$A$2:$A$501,0)),"Código no existe"))</f>
        <v/>
      </c>
      <c r="F421" s="17">
        <f>IF(B421="","",IFERROR(INDEX(Productos!$F$2:$F$501,MATCH(B421,Productos!$A$2:$A$501,0)),0))</f>
        <v/>
      </c>
      <c r="G421" s="17">
        <f>IF(OR(B421="",E421=""),"",E421*N(F421))</f>
        <v/>
      </c>
    </row>
    <row r="422">
      <c r="A422" s="15" t="n"/>
      <c r="B422" s="16" t="n"/>
      <c r="C422">
        <f>IF(B422="","",IFERROR(INDEX(Productos!$C$2:$C$501,MATCH(B422,Productos!$A$2:$A$501,0)),"Código no existe"))</f>
        <v/>
      </c>
      <c r="F422" s="17">
        <f>IF(B422="","",IFERROR(INDEX(Productos!$F$2:$F$501,MATCH(B422,Productos!$A$2:$A$501,0)),0))</f>
        <v/>
      </c>
      <c r="G422" s="17">
        <f>IF(OR(B422="",E422=""),"",E422*N(F422))</f>
        <v/>
      </c>
    </row>
    <row r="423">
      <c r="A423" s="15" t="n"/>
      <c r="B423" s="16" t="n"/>
      <c r="C423">
        <f>IF(B423="","",IFERROR(INDEX(Productos!$C$2:$C$501,MATCH(B423,Productos!$A$2:$A$501,0)),"Código no existe"))</f>
        <v/>
      </c>
      <c r="F423" s="17">
        <f>IF(B423="","",IFERROR(INDEX(Productos!$F$2:$F$501,MATCH(B423,Productos!$A$2:$A$501,0)),0))</f>
        <v/>
      </c>
      <c r="G423" s="17">
        <f>IF(OR(B423="",E423=""),"",E423*N(F423))</f>
        <v/>
      </c>
    </row>
    <row r="424">
      <c r="A424" s="15" t="n"/>
      <c r="B424" s="16" t="n"/>
      <c r="C424">
        <f>IF(B424="","",IFERROR(INDEX(Productos!$C$2:$C$501,MATCH(B424,Productos!$A$2:$A$501,0)),"Código no existe"))</f>
        <v/>
      </c>
      <c r="F424" s="17">
        <f>IF(B424="","",IFERROR(INDEX(Productos!$F$2:$F$501,MATCH(B424,Productos!$A$2:$A$501,0)),0))</f>
        <v/>
      </c>
      <c r="G424" s="17">
        <f>IF(OR(B424="",E424=""),"",E424*N(F424))</f>
        <v/>
      </c>
    </row>
    <row r="425">
      <c r="A425" s="15" t="n"/>
      <c r="B425" s="16" t="n"/>
      <c r="C425">
        <f>IF(B425="","",IFERROR(INDEX(Productos!$C$2:$C$501,MATCH(B425,Productos!$A$2:$A$501,0)),"Código no existe"))</f>
        <v/>
      </c>
      <c r="F425" s="17">
        <f>IF(B425="","",IFERROR(INDEX(Productos!$F$2:$F$501,MATCH(B425,Productos!$A$2:$A$501,0)),0))</f>
        <v/>
      </c>
      <c r="G425" s="17">
        <f>IF(OR(B425="",E425=""),"",E425*N(F425))</f>
        <v/>
      </c>
    </row>
    <row r="426">
      <c r="A426" s="15" t="n"/>
      <c r="B426" s="16" t="n"/>
      <c r="C426">
        <f>IF(B426="","",IFERROR(INDEX(Productos!$C$2:$C$501,MATCH(B426,Productos!$A$2:$A$501,0)),"Código no existe"))</f>
        <v/>
      </c>
      <c r="F426" s="17">
        <f>IF(B426="","",IFERROR(INDEX(Productos!$F$2:$F$501,MATCH(B426,Productos!$A$2:$A$501,0)),0))</f>
        <v/>
      </c>
      <c r="G426" s="17">
        <f>IF(OR(B426="",E426=""),"",E426*N(F426))</f>
        <v/>
      </c>
    </row>
    <row r="427">
      <c r="A427" s="15" t="n"/>
      <c r="B427" s="16" t="n"/>
      <c r="C427">
        <f>IF(B427="","",IFERROR(INDEX(Productos!$C$2:$C$501,MATCH(B427,Productos!$A$2:$A$501,0)),"Código no existe"))</f>
        <v/>
      </c>
      <c r="F427" s="17">
        <f>IF(B427="","",IFERROR(INDEX(Productos!$F$2:$F$501,MATCH(B427,Productos!$A$2:$A$501,0)),0))</f>
        <v/>
      </c>
      <c r="G427" s="17">
        <f>IF(OR(B427="",E427=""),"",E427*N(F427))</f>
        <v/>
      </c>
    </row>
    <row r="428">
      <c r="A428" s="15" t="n"/>
      <c r="B428" s="16" t="n"/>
      <c r="C428">
        <f>IF(B428="","",IFERROR(INDEX(Productos!$C$2:$C$501,MATCH(B428,Productos!$A$2:$A$501,0)),"Código no existe"))</f>
        <v/>
      </c>
      <c r="F428" s="17">
        <f>IF(B428="","",IFERROR(INDEX(Productos!$F$2:$F$501,MATCH(B428,Productos!$A$2:$A$501,0)),0))</f>
        <v/>
      </c>
      <c r="G428" s="17">
        <f>IF(OR(B428="",E428=""),"",E428*N(F428))</f>
        <v/>
      </c>
    </row>
    <row r="429">
      <c r="A429" s="15" t="n"/>
      <c r="B429" s="16" t="n"/>
      <c r="C429">
        <f>IF(B429="","",IFERROR(INDEX(Productos!$C$2:$C$501,MATCH(B429,Productos!$A$2:$A$501,0)),"Código no existe"))</f>
        <v/>
      </c>
      <c r="F429" s="17">
        <f>IF(B429="","",IFERROR(INDEX(Productos!$F$2:$F$501,MATCH(B429,Productos!$A$2:$A$501,0)),0))</f>
        <v/>
      </c>
      <c r="G429" s="17">
        <f>IF(OR(B429="",E429=""),"",E429*N(F429))</f>
        <v/>
      </c>
    </row>
    <row r="430">
      <c r="A430" s="15" t="n"/>
      <c r="B430" s="16" t="n"/>
      <c r="C430">
        <f>IF(B430="","",IFERROR(INDEX(Productos!$C$2:$C$501,MATCH(B430,Productos!$A$2:$A$501,0)),"Código no existe"))</f>
        <v/>
      </c>
      <c r="F430" s="17">
        <f>IF(B430="","",IFERROR(INDEX(Productos!$F$2:$F$501,MATCH(B430,Productos!$A$2:$A$501,0)),0))</f>
        <v/>
      </c>
      <c r="G430" s="17">
        <f>IF(OR(B430="",E430=""),"",E430*N(F430))</f>
        <v/>
      </c>
    </row>
    <row r="431">
      <c r="A431" s="15" t="n"/>
      <c r="B431" s="16" t="n"/>
      <c r="C431">
        <f>IF(B431="","",IFERROR(INDEX(Productos!$C$2:$C$501,MATCH(B431,Productos!$A$2:$A$501,0)),"Código no existe"))</f>
        <v/>
      </c>
      <c r="F431" s="17">
        <f>IF(B431="","",IFERROR(INDEX(Productos!$F$2:$F$501,MATCH(B431,Productos!$A$2:$A$501,0)),0))</f>
        <v/>
      </c>
      <c r="G431" s="17">
        <f>IF(OR(B431="",E431=""),"",E431*N(F431))</f>
        <v/>
      </c>
    </row>
    <row r="432">
      <c r="A432" s="15" t="n"/>
      <c r="B432" s="16" t="n"/>
      <c r="C432">
        <f>IF(B432="","",IFERROR(INDEX(Productos!$C$2:$C$501,MATCH(B432,Productos!$A$2:$A$501,0)),"Código no existe"))</f>
        <v/>
      </c>
      <c r="F432" s="17">
        <f>IF(B432="","",IFERROR(INDEX(Productos!$F$2:$F$501,MATCH(B432,Productos!$A$2:$A$501,0)),0))</f>
        <v/>
      </c>
      <c r="G432" s="17">
        <f>IF(OR(B432="",E432=""),"",E432*N(F432))</f>
        <v/>
      </c>
    </row>
    <row r="433">
      <c r="A433" s="15" t="n"/>
      <c r="B433" s="16" t="n"/>
      <c r="C433">
        <f>IF(B433="","",IFERROR(INDEX(Productos!$C$2:$C$501,MATCH(B433,Productos!$A$2:$A$501,0)),"Código no existe"))</f>
        <v/>
      </c>
      <c r="F433" s="17">
        <f>IF(B433="","",IFERROR(INDEX(Productos!$F$2:$F$501,MATCH(B433,Productos!$A$2:$A$501,0)),0))</f>
        <v/>
      </c>
      <c r="G433" s="17">
        <f>IF(OR(B433="",E433=""),"",E433*N(F433))</f>
        <v/>
      </c>
    </row>
    <row r="434">
      <c r="A434" s="15" t="n"/>
      <c r="B434" s="16" t="n"/>
      <c r="C434">
        <f>IF(B434="","",IFERROR(INDEX(Productos!$C$2:$C$501,MATCH(B434,Productos!$A$2:$A$501,0)),"Código no existe"))</f>
        <v/>
      </c>
      <c r="F434" s="17">
        <f>IF(B434="","",IFERROR(INDEX(Productos!$F$2:$F$501,MATCH(B434,Productos!$A$2:$A$501,0)),0))</f>
        <v/>
      </c>
      <c r="G434" s="17">
        <f>IF(OR(B434="",E434=""),"",E434*N(F434))</f>
        <v/>
      </c>
    </row>
    <row r="435">
      <c r="A435" s="15" t="n"/>
      <c r="B435" s="16" t="n"/>
      <c r="C435">
        <f>IF(B435="","",IFERROR(INDEX(Productos!$C$2:$C$501,MATCH(B435,Productos!$A$2:$A$501,0)),"Código no existe"))</f>
        <v/>
      </c>
      <c r="F435" s="17">
        <f>IF(B435="","",IFERROR(INDEX(Productos!$F$2:$F$501,MATCH(B435,Productos!$A$2:$A$501,0)),0))</f>
        <v/>
      </c>
      <c r="G435" s="17">
        <f>IF(OR(B435="",E435=""),"",E435*N(F435))</f>
        <v/>
      </c>
    </row>
    <row r="436">
      <c r="A436" s="15" t="n"/>
      <c r="B436" s="16" t="n"/>
      <c r="C436">
        <f>IF(B436="","",IFERROR(INDEX(Productos!$C$2:$C$501,MATCH(B436,Productos!$A$2:$A$501,0)),"Código no existe"))</f>
        <v/>
      </c>
      <c r="F436" s="17">
        <f>IF(B436="","",IFERROR(INDEX(Productos!$F$2:$F$501,MATCH(B436,Productos!$A$2:$A$501,0)),0))</f>
        <v/>
      </c>
      <c r="G436" s="17">
        <f>IF(OR(B436="",E436=""),"",E436*N(F436))</f>
        <v/>
      </c>
    </row>
    <row r="437">
      <c r="A437" s="15" t="n"/>
      <c r="B437" s="16" t="n"/>
      <c r="C437">
        <f>IF(B437="","",IFERROR(INDEX(Productos!$C$2:$C$501,MATCH(B437,Productos!$A$2:$A$501,0)),"Código no existe"))</f>
        <v/>
      </c>
      <c r="F437" s="17">
        <f>IF(B437="","",IFERROR(INDEX(Productos!$F$2:$F$501,MATCH(B437,Productos!$A$2:$A$501,0)),0))</f>
        <v/>
      </c>
      <c r="G437" s="17">
        <f>IF(OR(B437="",E437=""),"",E437*N(F437))</f>
        <v/>
      </c>
    </row>
    <row r="438">
      <c r="A438" s="15" t="n"/>
      <c r="B438" s="16" t="n"/>
      <c r="C438">
        <f>IF(B438="","",IFERROR(INDEX(Productos!$C$2:$C$501,MATCH(B438,Productos!$A$2:$A$501,0)),"Código no existe"))</f>
        <v/>
      </c>
      <c r="F438" s="17">
        <f>IF(B438="","",IFERROR(INDEX(Productos!$F$2:$F$501,MATCH(B438,Productos!$A$2:$A$501,0)),0))</f>
        <v/>
      </c>
      <c r="G438" s="17">
        <f>IF(OR(B438="",E438=""),"",E438*N(F438))</f>
        <v/>
      </c>
    </row>
    <row r="439">
      <c r="A439" s="15" t="n"/>
      <c r="B439" s="16" t="n"/>
      <c r="C439">
        <f>IF(B439="","",IFERROR(INDEX(Productos!$C$2:$C$501,MATCH(B439,Productos!$A$2:$A$501,0)),"Código no existe"))</f>
        <v/>
      </c>
      <c r="F439" s="17">
        <f>IF(B439="","",IFERROR(INDEX(Productos!$F$2:$F$501,MATCH(B439,Productos!$A$2:$A$501,0)),0))</f>
        <v/>
      </c>
      <c r="G439" s="17">
        <f>IF(OR(B439="",E439=""),"",E439*N(F439))</f>
        <v/>
      </c>
    </row>
    <row r="440">
      <c r="A440" s="15" t="n"/>
      <c r="B440" s="16" t="n"/>
      <c r="C440">
        <f>IF(B440="","",IFERROR(INDEX(Productos!$C$2:$C$501,MATCH(B440,Productos!$A$2:$A$501,0)),"Código no existe"))</f>
        <v/>
      </c>
      <c r="F440" s="17">
        <f>IF(B440="","",IFERROR(INDEX(Productos!$F$2:$F$501,MATCH(B440,Productos!$A$2:$A$501,0)),0))</f>
        <v/>
      </c>
      <c r="G440" s="17">
        <f>IF(OR(B440="",E440=""),"",E440*N(F440))</f>
        <v/>
      </c>
    </row>
    <row r="441">
      <c r="A441" s="15" t="n"/>
      <c r="B441" s="16" t="n"/>
      <c r="C441">
        <f>IF(B441="","",IFERROR(INDEX(Productos!$C$2:$C$501,MATCH(B441,Productos!$A$2:$A$501,0)),"Código no existe"))</f>
        <v/>
      </c>
      <c r="F441" s="17">
        <f>IF(B441="","",IFERROR(INDEX(Productos!$F$2:$F$501,MATCH(B441,Productos!$A$2:$A$501,0)),0))</f>
        <v/>
      </c>
      <c r="G441" s="17">
        <f>IF(OR(B441="",E441=""),"",E441*N(F441))</f>
        <v/>
      </c>
    </row>
    <row r="442">
      <c r="A442" s="15" t="n"/>
      <c r="B442" s="16" t="n"/>
      <c r="C442">
        <f>IF(B442="","",IFERROR(INDEX(Productos!$C$2:$C$501,MATCH(B442,Productos!$A$2:$A$501,0)),"Código no existe"))</f>
        <v/>
      </c>
      <c r="F442" s="17">
        <f>IF(B442="","",IFERROR(INDEX(Productos!$F$2:$F$501,MATCH(B442,Productos!$A$2:$A$501,0)),0))</f>
        <v/>
      </c>
      <c r="G442" s="17">
        <f>IF(OR(B442="",E442=""),"",E442*N(F442))</f>
        <v/>
      </c>
    </row>
    <row r="443">
      <c r="A443" s="15" t="n"/>
      <c r="B443" s="16" t="n"/>
      <c r="C443">
        <f>IF(B443="","",IFERROR(INDEX(Productos!$C$2:$C$501,MATCH(B443,Productos!$A$2:$A$501,0)),"Código no existe"))</f>
        <v/>
      </c>
      <c r="F443" s="17">
        <f>IF(B443="","",IFERROR(INDEX(Productos!$F$2:$F$501,MATCH(B443,Productos!$A$2:$A$501,0)),0))</f>
        <v/>
      </c>
      <c r="G443" s="17">
        <f>IF(OR(B443="",E443=""),"",E443*N(F443))</f>
        <v/>
      </c>
    </row>
    <row r="444">
      <c r="A444" s="15" t="n"/>
      <c r="B444" s="16" t="n"/>
      <c r="C444">
        <f>IF(B444="","",IFERROR(INDEX(Productos!$C$2:$C$501,MATCH(B444,Productos!$A$2:$A$501,0)),"Código no existe"))</f>
        <v/>
      </c>
      <c r="F444" s="17">
        <f>IF(B444="","",IFERROR(INDEX(Productos!$F$2:$F$501,MATCH(B444,Productos!$A$2:$A$501,0)),0))</f>
        <v/>
      </c>
      <c r="G444" s="17">
        <f>IF(OR(B444="",E444=""),"",E444*N(F444))</f>
        <v/>
      </c>
    </row>
    <row r="445">
      <c r="A445" s="15" t="n"/>
      <c r="B445" s="16" t="n"/>
      <c r="C445">
        <f>IF(B445="","",IFERROR(INDEX(Productos!$C$2:$C$501,MATCH(B445,Productos!$A$2:$A$501,0)),"Código no existe"))</f>
        <v/>
      </c>
      <c r="F445" s="17">
        <f>IF(B445="","",IFERROR(INDEX(Productos!$F$2:$F$501,MATCH(B445,Productos!$A$2:$A$501,0)),0))</f>
        <v/>
      </c>
      <c r="G445" s="17">
        <f>IF(OR(B445="",E445=""),"",E445*N(F445))</f>
        <v/>
      </c>
    </row>
    <row r="446">
      <c r="A446" s="15" t="n"/>
      <c r="B446" s="16" t="n"/>
      <c r="C446">
        <f>IF(B446="","",IFERROR(INDEX(Productos!$C$2:$C$501,MATCH(B446,Productos!$A$2:$A$501,0)),"Código no existe"))</f>
        <v/>
      </c>
      <c r="F446" s="17">
        <f>IF(B446="","",IFERROR(INDEX(Productos!$F$2:$F$501,MATCH(B446,Productos!$A$2:$A$501,0)),0))</f>
        <v/>
      </c>
      <c r="G446" s="17">
        <f>IF(OR(B446="",E446=""),"",E446*N(F446))</f>
        <v/>
      </c>
    </row>
    <row r="447">
      <c r="A447" s="15" t="n"/>
      <c r="B447" s="16" t="n"/>
      <c r="C447">
        <f>IF(B447="","",IFERROR(INDEX(Productos!$C$2:$C$501,MATCH(B447,Productos!$A$2:$A$501,0)),"Código no existe"))</f>
        <v/>
      </c>
      <c r="F447" s="17">
        <f>IF(B447="","",IFERROR(INDEX(Productos!$F$2:$F$501,MATCH(B447,Productos!$A$2:$A$501,0)),0))</f>
        <v/>
      </c>
      <c r="G447" s="17">
        <f>IF(OR(B447="",E447=""),"",E447*N(F447))</f>
        <v/>
      </c>
    </row>
    <row r="448">
      <c r="A448" s="15" t="n"/>
      <c r="B448" s="16" t="n"/>
      <c r="C448">
        <f>IF(B448="","",IFERROR(INDEX(Productos!$C$2:$C$501,MATCH(B448,Productos!$A$2:$A$501,0)),"Código no existe"))</f>
        <v/>
      </c>
      <c r="F448" s="17">
        <f>IF(B448="","",IFERROR(INDEX(Productos!$F$2:$F$501,MATCH(B448,Productos!$A$2:$A$501,0)),0))</f>
        <v/>
      </c>
      <c r="G448" s="17">
        <f>IF(OR(B448="",E448=""),"",E448*N(F448))</f>
        <v/>
      </c>
    </row>
    <row r="449">
      <c r="A449" s="15" t="n"/>
      <c r="B449" s="16" t="n"/>
      <c r="C449">
        <f>IF(B449="","",IFERROR(INDEX(Productos!$C$2:$C$501,MATCH(B449,Productos!$A$2:$A$501,0)),"Código no existe"))</f>
        <v/>
      </c>
      <c r="F449" s="17">
        <f>IF(B449="","",IFERROR(INDEX(Productos!$F$2:$F$501,MATCH(B449,Productos!$A$2:$A$501,0)),0))</f>
        <v/>
      </c>
      <c r="G449" s="17">
        <f>IF(OR(B449="",E449=""),"",E449*N(F449))</f>
        <v/>
      </c>
    </row>
    <row r="450">
      <c r="A450" s="15" t="n"/>
      <c r="B450" s="16" t="n"/>
      <c r="C450">
        <f>IF(B450="","",IFERROR(INDEX(Productos!$C$2:$C$501,MATCH(B450,Productos!$A$2:$A$501,0)),"Código no existe"))</f>
        <v/>
      </c>
      <c r="F450" s="17">
        <f>IF(B450="","",IFERROR(INDEX(Productos!$F$2:$F$501,MATCH(B450,Productos!$A$2:$A$501,0)),0))</f>
        <v/>
      </c>
      <c r="G450" s="17">
        <f>IF(OR(B450="",E450=""),"",E450*N(F450))</f>
        <v/>
      </c>
    </row>
    <row r="451">
      <c r="A451" s="15" t="n"/>
      <c r="B451" s="16" t="n"/>
      <c r="C451">
        <f>IF(B451="","",IFERROR(INDEX(Productos!$C$2:$C$501,MATCH(B451,Productos!$A$2:$A$501,0)),"Código no existe"))</f>
        <v/>
      </c>
      <c r="F451" s="17">
        <f>IF(B451="","",IFERROR(INDEX(Productos!$F$2:$F$501,MATCH(B451,Productos!$A$2:$A$501,0)),0))</f>
        <v/>
      </c>
      <c r="G451" s="17">
        <f>IF(OR(B451="",E451=""),"",E451*N(F451))</f>
        <v/>
      </c>
    </row>
    <row r="452">
      <c r="A452" s="15" t="n"/>
      <c r="B452" s="16" t="n"/>
      <c r="C452">
        <f>IF(B452="","",IFERROR(INDEX(Productos!$C$2:$C$501,MATCH(B452,Productos!$A$2:$A$501,0)),"Código no existe"))</f>
        <v/>
      </c>
      <c r="F452" s="17">
        <f>IF(B452="","",IFERROR(INDEX(Productos!$F$2:$F$501,MATCH(B452,Productos!$A$2:$A$501,0)),0))</f>
        <v/>
      </c>
      <c r="G452" s="17">
        <f>IF(OR(B452="",E452=""),"",E452*N(F452))</f>
        <v/>
      </c>
    </row>
    <row r="453">
      <c r="A453" s="15" t="n"/>
      <c r="B453" s="16" t="n"/>
      <c r="C453">
        <f>IF(B453="","",IFERROR(INDEX(Productos!$C$2:$C$501,MATCH(B453,Productos!$A$2:$A$501,0)),"Código no existe"))</f>
        <v/>
      </c>
      <c r="F453" s="17">
        <f>IF(B453="","",IFERROR(INDEX(Productos!$F$2:$F$501,MATCH(B453,Productos!$A$2:$A$501,0)),0))</f>
        <v/>
      </c>
      <c r="G453" s="17">
        <f>IF(OR(B453="",E453=""),"",E453*N(F453))</f>
        <v/>
      </c>
    </row>
    <row r="454">
      <c r="A454" s="15" t="n"/>
      <c r="B454" s="16" t="n"/>
      <c r="C454">
        <f>IF(B454="","",IFERROR(INDEX(Productos!$C$2:$C$501,MATCH(B454,Productos!$A$2:$A$501,0)),"Código no existe"))</f>
        <v/>
      </c>
      <c r="F454" s="17">
        <f>IF(B454="","",IFERROR(INDEX(Productos!$F$2:$F$501,MATCH(B454,Productos!$A$2:$A$501,0)),0))</f>
        <v/>
      </c>
      <c r="G454" s="17">
        <f>IF(OR(B454="",E454=""),"",E454*N(F454))</f>
        <v/>
      </c>
    </row>
    <row r="455">
      <c r="A455" s="15" t="n"/>
      <c r="B455" s="16" t="n"/>
      <c r="C455">
        <f>IF(B455="","",IFERROR(INDEX(Productos!$C$2:$C$501,MATCH(B455,Productos!$A$2:$A$501,0)),"Código no existe"))</f>
        <v/>
      </c>
      <c r="F455" s="17">
        <f>IF(B455="","",IFERROR(INDEX(Productos!$F$2:$F$501,MATCH(B455,Productos!$A$2:$A$501,0)),0))</f>
        <v/>
      </c>
      <c r="G455" s="17">
        <f>IF(OR(B455="",E455=""),"",E455*N(F455))</f>
        <v/>
      </c>
    </row>
    <row r="456">
      <c r="A456" s="15" t="n"/>
      <c r="B456" s="16" t="n"/>
      <c r="C456">
        <f>IF(B456="","",IFERROR(INDEX(Productos!$C$2:$C$501,MATCH(B456,Productos!$A$2:$A$501,0)),"Código no existe"))</f>
        <v/>
      </c>
      <c r="F456" s="17">
        <f>IF(B456="","",IFERROR(INDEX(Productos!$F$2:$F$501,MATCH(B456,Productos!$A$2:$A$501,0)),0))</f>
        <v/>
      </c>
      <c r="G456" s="17">
        <f>IF(OR(B456="",E456=""),"",E456*N(F456))</f>
        <v/>
      </c>
    </row>
    <row r="457">
      <c r="A457" s="15" t="n"/>
      <c r="B457" s="16" t="n"/>
      <c r="C457">
        <f>IF(B457="","",IFERROR(INDEX(Productos!$C$2:$C$501,MATCH(B457,Productos!$A$2:$A$501,0)),"Código no existe"))</f>
        <v/>
      </c>
      <c r="F457" s="17">
        <f>IF(B457="","",IFERROR(INDEX(Productos!$F$2:$F$501,MATCH(B457,Productos!$A$2:$A$501,0)),0))</f>
        <v/>
      </c>
      <c r="G457" s="17">
        <f>IF(OR(B457="",E457=""),"",E457*N(F457))</f>
        <v/>
      </c>
    </row>
    <row r="458">
      <c r="A458" s="15" t="n"/>
      <c r="B458" s="16" t="n"/>
      <c r="C458">
        <f>IF(B458="","",IFERROR(INDEX(Productos!$C$2:$C$501,MATCH(B458,Productos!$A$2:$A$501,0)),"Código no existe"))</f>
        <v/>
      </c>
      <c r="F458" s="17">
        <f>IF(B458="","",IFERROR(INDEX(Productos!$F$2:$F$501,MATCH(B458,Productos!$A$2:$A$501,0)),0))</f>
        <v/>
      </c>
      <c r="G458" s="17">
        <f>IF(OR(B458="",E458=""),"",E458*N(F458))</f>
        <v/>
      </c>
    </row>
    <row r="459">
      <c r="A459" s="15" t="n"/>
      <c r="B459" s="16" t="n"/>
      <c r="C459">
        <f>IF(B459="","",IFERROR(INDEX(Productos!$C$2:$C$501,MATCH(B459,Productos!$A$2:$A$501,0)),"Código no existe"))</f>
        <v/>
      </c>
      <c r="F459" s="17">
        <f>IF(B459="","",IFERROR(INDEX(Productos!$F$2:$F$501,MATCH(B459,Productos!$A$2:$A$501,0)),0))</f>
        <v/>
      </c>
      <c r="G459" s="17">
        <f>IF(OR(B459="",E459=""),"",E459*N(F459))</f>
        <v/>
      </c>
    </row>
    <row r="460">
      <c r="A460" s="15" t="n"/>
      <c r="B460" s="16" t="n"/>
      <c r="C460">
        <f>IF(B460="","",IFERROR(INDEX(Productos!$C$2:$C$501,MATCH(B460,Productos!$A$2:$A$501,0)),"Código no existe"))</f>
        <v/>
      </c>
      <c r="F460" s="17">
        <f>IF(B460="","",IFERROR(INDEX(Productos!$F$2:$F$501,MATCH(B460,Productos!$A$2:$A$501,0)),0))</f>
        <v/>
      </c>
      <c r="G460" s="17">
        <f>IF(OR(B460="",E460=""),"",E460*N(F460))</f>
        <v/>
      </c>
    </row>
    <row r="461">
      <c r="A461" s="15" t="n"/>
      <c r="B461" s="16" t="n"/>
      <c r="C461">
        <f>IF(B461="","",IFERROR(INDEX(Productos!$C$2:$C$501,MATCH(B461,Productos!$A$2:$A$501,0)),"Código no existe"))</f>
        <v/>
      </c>
      <c r="F461" s="17">
        <f>IF(B461="","",IFERROR(INDEX(Productos!$F$2:$F$501,MATCH(B461,Productos!$A$2:$A$501,0)),0))</f>
        <v/>
      </c>
      <c r="G461" s="17">
        <f>IF(OR(B461="",E461=""),"",E461*N(F461))</f>
        <v/>
      </c>
    </row>
    <row r="462">
      <c r="A462" s="15" t="n"/>
      <c r="B462" s="16" t="n"/>
      <c r="C462">
        <f>IF(B462="","",IFERROR(INDEX(Productos!$C$2:$C$501,MATCH(B462,Productos!$A$2:$A$501,0)),"Código no existe"))</f>
        <v/>
      </c>
      <c r="F462" s="17">
        <f>IF(B462="","",IFERROR(INDEX(Productos!$F$2:$F$501,MATCH(B462,Productos!$A$2:$A$501,0)),0))</f>
        <v/>
      </c>
      <c r="G462" s="17">
        <f>IF(OR(B462="",E462=""),"",E462*N(F462))</f>
        <v/>
      </c>
    </row>
    <row r="463">
      <c r="A463" s="15" t="n"/>
      <c r="B463" s="16" t="n"/>
      <c r="C463">
        <f>IF(B463="","",IFERROR(INDEX(Productos!$C$2:$C$501,MATCH(B463,Productos!$A$2:$A$501,0)),"Código no existe"))</f>
        <v/>
      </c>
      <c r="F463" s="17">
        <f>IF(B463="","",IFERROR(INDEX(Productos!$F$2:$F$501,MATCH(B463,Productos!$A$2:$A$501,0)),0))</f>
        <v/>
      </c>
      <c r="G463" s="17">
        <f>IF(OR(B463="",E463=""),"",E463*N(F463))</f>
        <v/>
      </c>
    </row>
    <row r="464">
      <c r="A464" s="15" t="n"/>
      <c r="B464" s="16" t="n"/>
      <c r="C464">
        <f>IF(B464="","",IFERROR(INDEX(Productos!$C$2:$C$501,MATCH(B464,Productos!$A$2:$A$501,0)),"Código no existe"))</f>
        <v/>
      </c>
      <c r="F464" s="17">
        <f>IF(B464="","",IFERROR(INDEX(Productos!$F$2:$F$501,MATCH(B464,Productos!$A$2:$A$501,0)),0))</f>
        <v/>
      </c>
      <c r="G464" s="17">
        <f>IF(OR(B464="",E464=""),"",E464*N(F464))</f>
        <v/>
      </c>
    </row>
    <row r="465">
      <c r="A465" s="15" t="n"/>
      <c r="B465" s="16" t="n"/>
      <c r="C465">
        <f>IF(B465="","",IFERROR(INDEX(Productos!$C$2:$C$501,MATCH(B465,Productos!$A$2:$A$501,0)),"Código no existe"))</f>
        <v/>
      </c>
      <c r="F465" s="17">
        <f>IF(B465="","",IFERROR(INDEX(Productos!$F$2:$F$501,MATCH(B465,Productos!$A$2:$A$501,0)),0))</f>
        <v/>
      </c>
      <c r="G465" s="17">
        <f>IF(OR(B465="",E465=""),"",E465*N(F465))</f>
        <v/>
      </c>
    </row>
    <row r="466">
      <c r="A466" s="15" t="n"/>
      <c r="B466" s="16" t="n"/>
      <c r="C466">
        <f>IF(B466="","",IFERROR(INDEX(Productos!$C$2:$C$501,MATCH(B466,Productos!$A$2:$A$501,0)),"Código no existe"))</f>
        <v/>
      </c>
      <c r="F466" s="17">
        <f>IF(B466="","",IFERROR(INDEX(Productos!$F$2:$F$501,MATCH(B466,Productos!$A$2:$A$501,0)),0))</f>
        <v/>
      </c>
      <c r="G466" s="17">
        <f>IF(OR(B466="",E466=""),"",E466*N(F466))</f>
        <v/>
      </c>
    </row>
    <row r="467">
      <c r="A467" s="15" t="n"/>
      <c r="B467" s="16" t="n"/>
      <c r="C467">
        <f>IF(B467="","",IFERROR(INDEX(Productos!$C$2:$C$501,MATCH(B467,Productos!$A$2:$A$501,0)),"Código no existe"))</f>
        <v/>
      </c>
      <c r="F467" s="17">
        <f>IF(B467="","",IFERROR(INDEX(Productos!$F$2:$F$501,MATCH(B467,Productos!$A$2:$A$501,0)),0))</f>
        <v/>
      </c>
      <c r="G467" s="17">
        <f>IF(OR(B467="",E467=""),"",E467*N(F467))</f>
        <v/>
      </c>
    </row>
    <row r="468">
      <c r="A468" s="15" t="n"/>
      <c r="B468" s="16" t="n"/>
      <c r="C468">
        <f>IF(B468="","",IFERROR(INDEX(Productos!$C$2:$C$501,MATCH(B468,Productos!$A$2:$A$501,0)),"Código no existe"))</f>
        <v/>
      </c>
      <c r="F468" s="17">
        <f>IF(B468="","",IFERROR(INDEX(Productos!$F$2:$F$501,MATCH(B468,Productos!$A$2:$A$501,0)),0))</f>
        <v/>
      </c>
      <c r="G468" s="17">
        <f>IF(OR(B468="",E468=""),"",E468*N(F468))</f>
        <v/>
      </c>
    </row>
    <row r="469">
      <c r="A469" s="15" t="n"/>
      <c r="B469" s="16" t="n"/>
      <c r="C469">
        <f>IF(B469="","",IFERROR(INDEX(Productos!$C$2:$C$501,MATCH(B469,Productos!$A$2:$A$501,0)),"Código no existe"))</f>
        <v/>
      </c>
      <c r="F469" s="17">
        <f>IF(B469="","",IFERROR(INDEX(Productos!$F$2:$F$501,MATCH(B469,Productos!$A$2:$A$501,0)),0))</f>
        <v/>
      </c>
      <c r="G469" s="17">
        <f>IF(OR(B469="",E469=""),"",E469*N(F469))</f>
        <v/>
      </c>
    </row>
    <row r="470">
      <c r="A470" s="15" t="n"/>
      <c r="B470" s="16" t="n"/>
      <c r="C470">
        <f>IF(B470="","",IFERROR(INDEX(Productos!$C$2:$C$501,MATCH(B470,Productos!$A$2:$A$501,0)),"Código no existe"))</f>
        <v/>
      </c>
      <c r="F470" s="17">
        <f>IF(B470="","",IFERROR(INDEX(Productos!$F$2:$F$501,MATCH(B470,Productos!$A$2:$A$501,0)),0))</f>
        <v/>
      </c>
      <c r="G470" s="17">
        <f>IF(OR(B470="",E470=""),"",E470*N(F470))</f>
        <v/>
      </c>
    </row>
    <row r="471">
      <c r="A471" s="15" t="n"/>
      <c r="B471" s="16" t="n"/>
      <c r="C471">
        <f>IF(B471="","",IFERROR(INDEX(Productos!$C$2:$C$501,MATCH(B471,Productos!$A$2:$A$501,0)),"Código no existe"))</f>
        <v/>
      </c>
      <c r="F471" s="17">
        <f>IF(B471="","",IFERROR(INDEX(Productos!$F$2:$F$501,MATCH(B471,Productos!$A$2:$A$501,0)),0))</f>
        <v/>
      </c>
      <c r="G471" s="17">
        <f>IF(OR(B471="",E471=""),"",E471*N(F471))</f>
        <v/>
      </c>
    </row>
    <row r="472">
      <c r="A472" s="15" t="n"/>
      <c r="B472" s="16" t="n"/>
      <c r="C472">
        <f>IF(B472="","",IFERROR(INDEX(Productos!$C$2:$C$501,MATCH(B472,Productos!$A$2:$A$501,0)),"Código no existe"))</f>
        <v/>
      </c>
      <c r="F472" s="17">
        <f>IF(B472="","",IFERROR(INDEX(Productos!$F$2:$F$501,MATCH(B472,Productos!$A$2:$A$501,0)),0))</f>
        <v/>
      </c>
      <c r="G472" s="17">
        <f>IF(OR(B472="",E472=""),"",E472*N(F472))</f>
        <v/>
      </c>
    </row>
    <row r="473">
      <c r="A473" s="15" t="n"/>
      <c r="B473" s="16" t="n"/>
      <c r="C473">
        <f>IF(B473="","",IFERROR(INDEX(Productos!$C$2:$C$501,MATCH(B473,Productos!$A$2:$A$501,0)),"Código no existe"))</f>
        <v/>
      </c>
      <c r="F473" s="17">
        <f>IF(B473="","",IFERROR(INDEX(Productos!$F$2:$F$501,MATCH(B473,Productos!$A$2:$A$501,0)),0))</f>
        <v/>
      </c>
      <c r="G473" s="17">
        <f>IF(OR(B473="",E473=""),"",E473*N(F473))</f>
        <v/>
      </c>
    </row>
    <row r="474">
      <c r="A474" s="15" t="n"/>
      <c r="B474" s="16" t="n"/>
      <c r="C474">
        <f>IF(B474="","",IFERROR(INDEX(Productos!$C$2:$C$501,MATCH(B474,Productos!$A$2:$A$501,0)),"Código no existe"))</f>
        <v/>
      </c>
      <c r="F474" s="17">
        <f>IF(B474="","",IFERROR(INDEX(Productos!$F$2:$F$501,MATCH(B474,Productos!$A$2:$A$501,0)),0))</f>
        <v/>
      </c>
      <c r="G474" s="17">
        <f>IF(OR(B474="",E474=""),"",E474*N(F474))</f>
        <v/>
      </c>
    </row>
    <row r="475">
      <c r="A475" s="15" t="n"/>
      <c r="B475" s="16" t="n"/>
      <c r="C475">
        <f>IF(B475="","",IFERROR(INDEX(Productos!$C$2:$C$501,MATCH(B475,Productos!$A$2:$A$501,0)),"Código no existe"))</f>
        <v/>
      </c>
      <c r="F475" s="17">
        <f>IF(B475="","",IFERROR(INDEX(Productos!$F$2:$F$501,MATCH(B475,Productos!$A$2:$A$501,0)),0))</f>
        <v/>
      </c>
      <c r="G475" s="17">
        <f>IF(OR(B475="",E475=""),"",E475*N(F475))</f>
        <v/>
      </c>
    </row>
    <row r="476">
      <c r="A476" s="15" t="n"/>
      <c r="B476" s="16" t="n"/>
      <c r="C476">
        <f>IF(B476="","",IFERROR(INDEX(Productos!$C$2:$C$501,MATCH(B476,Productos!$A$2:$A$501,0)),"Código no existe"))</f>
        <v/>
      </c>
      <c r="F476" s="17">
        <f>IF(B476="","",IFERROR(INDEX(Productos!$F$2:$F$501,MATCH(B476,Productos!$A$2:$A$501,0)),0))</f>
        <v/>
      </c>
      <c r="G476" s="17">
        <f>IF(OR(B476="",E476=""),"",E476*N(F476))</f>
        <v/>
      </c>
    </row>
    <row r="477">
      <c r="A477" s="15" t="n"/>
      <c r="B477" s="16" t="n"/>
      <c r="C477">
        <f>IF(B477="","",IFERROR(INDEX(Productos!$C$2:$C$501,MATCH(B477,Productos!$A$2:$A$501,0)),"Código no existe"))</f>
        <v/>
      </c>
      <c r="F477" s="17">
        <f>IF(B477="","",IFERROR(INDEX(Productos!$F$2:$F$501,MATCH(B477,Productos!$A$2:$A$501,0)),0))</f>
        <v/>
      </c>
      <c r="G477" s="17">
        <f>IF(OR(B477="",E477=""),"",E477*N(F477))</f>
        <v/>
      </c>
    </row>
    <row r="478">
      <c r="A478" s="15" t="n"/>
      <c r="B478" s="16" t="n"/>
      <c r="C478">
        <f>IF(B478="","",IFERROR(INDEX(Productos!$C$2:$C$501,MATCH(B478,Productos!$A$2:$A$501,0)),"Código no existe"))</f>
        <v/>
      </c>
      <c r="F478" s="17">
        <f>IF(B478="","",IFERROR(INDEX(Productos!$F$2:$F$501,MATCH(B478,Productos!$A$2:$A$501,0)),0))</f>
        <v/>
      </c>
      <c r="G478" s="17">
        <f>IF(OR(B478="",E478=""),"",E478*N(F478))</f>
        <v/>
      </c>
    </row>
    <row r="479">
      <c r="A479" s="15" t="n"/>
      <c r="B479" s="16" t="n"/>
      <c r="C479">
        <f>IF(B479="","",IFERROR(INDEX(Productos!$C$2:$C$501,MATCH(B479,Productos!$A$2:$A$501,0)),"Código no existe"))</f>
        <v/>
      </c>
      <c r="F479" s="17">
        <f>IF(B479="","",IFERROR(INDEX(Productos!$F$2:$F$501,MATCH(B479,Productos!$A$2:$A$501,0)),0))</f>
        <v/>
      </c>
      <c r="G479" s="17">
        <f>IF(OR(B479="",E479=""),"",E479*N(F479))</f>
        <v/>
      </c>
    </row>
    <row r="480">
      <c r="A480" s="15" t="n"/>
      <c r="B480" s="16" t="n"/>
      <c r="C480">
        <f>IF(B480="","",IFERROR(INDEX(Productos!$C$2:$C$501,MATCH(B480,Productos!$A$2:$A$501,0)),"Código no existe"))</f>
        <v/>
      </c>
      <c r="F480" s="17">
        <f>IF(B480="","",IFERROR(INDEX(Productos!$F$2:$F$501,MATCH(B480,Productos!$A$2:$A$501,0)),0))</f>
        <v/>
      </c>
      <c r="G480" s="17">
        <f>IF(OR(B480="",E480=""),"",E480*N(F480))</f>
        <v/>
      </c>
    </row>
    <row r="481">
      <c r="A481" s="15" t="n"/>
      <c r="B481" s="16" t="n"/>
      <c r="C481">
        <f>IF(B481="","",IFERROR(INDEX(Productos!$C$2:$C$501,MATCH(B481,Productos!$A$2:$A$501,0)),"Código no existe"))</f>
        <v/>
      </c>
      <c r="F481" s="17">
        <f>IF(B481="","",IFERROR(INDEX(Productos!$F$2:$F$501,MATCH(B481,Productos!$A$2:$A$501,0)),0))</f>
        <v/>
      </c>
      <c r="G481" s="17">
        <f>IF(OR(B481="",E481=""),"",E481*N(F481))</f>
        <v/>
      </c>
    </row>
    <row r="482">
      <c r="A482" s="15" t="n"/>
      <c r="B482" s="16" t="n"/>
      <c r="C482">
        <f>IF(B482="","",IFERROR(INDEX(Productos!$C$2:$C$501,MATCH(B482,Productos!$A$2:$A$501,0)),"Código no existe"))</f>
        <v/>
      </c>
      <c r="F482" s="17">
        <f>IF(B482="","",IFERROR(INDEX(Productos!$F$2:$F$501,MATCH(B482,Productos!$A$2:$A$501,0)),0))</f>
        <v/>
      </c>
      <c r="G482" s="17">
        <f>IF(OR(B482="",E482=""),"",E482*N(F482))</f>
        <v/>
      </c>
    </row>
    <row r="483">
      <c r="A483" s="15" t="n"/>
      <c r="B483" s="16" t="n"/>
      <c r="C483">
        <f>IF(B483="","",IFERROR(INDEX(Productos!$C$2:$C$501,MATCH(B483,Productos!$A$2:$A$501,0)),"Código no existe"))</f>
        <v/>
      </c>
      <c r="F483" s="17">
        <f>IF(B483="","",IFERROR(INDEX(Productos!$F$2:$F$501,MATCH(B483,Productos!$A$2:$A$501,0)),0))</f>
        <v/>
      </c>
      <c r="G483" s="17">
        <f>IF(OR(B483="",E483=""),"",E483*N(F483))</f>
        <v/>
      </c>
    </row>
    <row r="484">
      <c r="A484" s="15" t="n"/>
      <c r="B484" s="16" t="n"/>
      <c r="C484">
        <f>IF(B484="","",IFERROR(INDEX(Productos!$C$2:$C$501,MATCH(B484,Productos!$A$2:$A$501,0)),"Código no existe"))</f>
        <v/>
      </c>
      <c r="F484" s="17">
        <f>IF(B484="","",IFERROR(INDEX(Productos!$F$2:$F$501,MATCH(B484,Productos!$A$2:$A$501,0)),0))</f>
        <v/>
      </c>
      <c r="G484" s="17">
        <f>IF(OR(B484="",E484=""),"",E484*N(F484))</f>
        <v/>
      </c>
    </row>
    <row r="485">
      <c r="A485" s="15" t="n"/>
      <c r="B485" s="16" t="n"/>
      <c r="C485">
        <f>IF(B485="","",IFERROR(INDEX(Productos!$C$2:$C$501,MATCH(B485,Productos!$A$2:$A$501,0)),"Código no existe"))</f>
        <v/>
      </c>
      <c r="F485" s="17">
        <f>IF(B485="","",IFERROR(INDEX(Productos!$F$2:$F$501,MATCH(B485,Productos!$A$2:$A$501,0)),0))</f>
        <v/>
      </c>
      <c r="G485" s="17">
        <f>IF(OR(B485="",E485=""),"",E485*N(F485))</f>
        <v/>
      </c>
    </row>
    <row r="486">
      <c r="A486" s="15" t="n"/>
      <c r="B486" s="16" t="n"/>
      <c r="C486">
        <f>IF(B486="","",IFERROR(INDEX(Productos!$C$2:$C$501,MATCH(B486,Productos!$A$2:$A$501,0)),"Código no existe"))</f>
        <v/>
      </c>
      <c r="F486" s="17">
        <f>IF(B486="","",IFERROR(INDEX(Productos!$F$2:$F$501,MATCH(B486,Productos!$A$2:$A$501,0)),0))</f>
        <v/>
      </c>
      <c r="G486" s="17">
        <f>IF(OR(B486="",E486=""),"",E486*N(F486))</f>
        <v/>
      </c>
    </row>
    <row r="487">
      <c r="A487" s="15" t="n"/>
      <c r="B487" s="16" t="n"/>
      <c r="C487">
        <f>IF(B487="","",IFERROR(INDEX(Productos!$C$2:$C$501,MATCH(B487,Productos!$A$2:$A$501,0)),"Código no existe"))</f>
        <v/>
      </c>
      <c r="F487" s="17">
        <f>IF(B487="","",IFERROR(INDEX(Productos!$F$2:$F$501,MATCH(B487,Productos!$A$2:$A$501,0)),0))</f>
        <v/>
      </c>
      <c r="G487" s="17">
        <f>IF(OR(B487="",E487=""),"",E487*N(F487))</f>
        <v/>
      </c>
    </row>
    <row r="488">
      <c r="A488" s="15" t="n"/>
      <c r="B488" s="16" t="n"/>
      <c r="C488">
        <f>IF(B488="","",IFERROR(INDEX(Productos!$C$2:$C$501,MATCH(B488,Productos!$A$2:$A$501,0)),"Código no existe"))</f>
        <v/>
      </c>
      <c r="F488" s="17">
        <f>IF(B488="","",IFERROR(INDEX(Productos!$F$2:$F$501,MATCH(B488,Productos!$A$2:$A$501,0)),0))</f>
        <v/>
      </c>
      <c r="G488" s="17">
        <f>IF(OR(B488="",E488=""),"",E488*N(F488))</f>
        <v/>
      </c>
    </row>
    <row r="489">
      <c r="A489" s="15" t="n"/>
      <c r="B489" s="16" t="n"/>
      <c r="C489">
        <f>IF(B489="","",IFERROR(INDEX(Productos!$C$2:$C$501,MATCH(B489,Productos!$A$2:$A$501,0)),"Código no existe"))</f>
        <v/>
      </c>
      <c r="F489" s="17">
        <f>IF(B489="","",IFERROR(INDEX(Productos!$F$2:$F$501,MATCH(B489,Productos!$A$2:$A$501,0)),0))</f>
        <v/>
      </c>
      <c r="G489" s="17">
        <f>IF(OR(B489="",E489=""),"",E489*N(F489))</f>
        <v/>
      </c>
    </row>
    <row r="490">
      <c r="A490" s="15" t="n"/>
      <c r="B490" s="16" t="n"/>
      <c r="C490">
        <f>IF(B490="","",IFERROR(INDEX(Productos!$C$2:$C$501,MATCH(B490,Productos!$A$2:$A$501,0)),"Código no existe"))</f>
        <v/>
      </c>
      <c r="F490" s="17">
        <f>IF(B490="","",IFERROR(INDEX(Productos!$F$2:$F$501,MATCH(B490,Productos!$A$2:$A$501,0)),0))</f>
        <v/>
      </c>
      <c r="G490" s="17">
        <f>IF(OR(B490="",E490=""),"",E490*N(F490))</f>
        <v/>
      </c>
    </row>
    <row r="491">
      <c r="A491" s="15" t="n"/>
      <c r="B491" s="16" t="n"/>
      <c r="C491">
        <f>IF(B491="","",IFERROR(INDEX(Productos!$C$2:$C$501,MATCH(B491,Productos!$A$2:$A$501,0)),"Código no existe"))</f>
        <v/>
      </c>
      <c r="F491" s="17">
        <f>IF(B491="","",IFERROR(INDEX(Productos!$F$2:$F$501,MATCH(B491,Productos!$A$2:$A$501,0)),0))</f>
        <v/>
      </c>
      <c r="G491" s="17">
        <f>IF(OR(B491="",E491=""),"",E491*N(F491))</f>
        <v/>
      </c>
    </row>
    <row r="492">
      <c r="A492" s="15" t="n"/>
      <c r="B492" s="16" t="n"/>
      <c r="C492">
        <f>IF(B492="","",IFERROR(INDEX(Productos!$C$2:$C$501,MATCH(B492,Productos!$A$2:$A$501,0)),"Código no existe"))</f>
        <v/>
      </c>
      <c r="F492" s="17">
        <f>IF(B492="","",IFERROR(INDEX(Productos!$F$2:$F$501,MATCH(B492,Productos!$A$2:$A$501,0)),0))</f>
        <v/>
      </c>
      <c r="G492" s="17">
        <f>IF(OR(B492="",E492=""),"",E492*N(F492))</f>
        <v/>
      </c>
    </row>
    <row r="493">
      <c r="A493" s="15" t="n"/>
      <c r="B493" s="16" t="n"/>
      <c r="C493">
        <f>IF(B493="","",IFERROR(INDEX(Productos!$C$2:$C$501,MATCH(B493,Productos!$A$2:$A$501,0)),"Código no existe"))</f>
        <v/>
      </c>
      <c r="F493" s="17">
        <f>IF(B493="","",IFERROR(INDEX(Productos!$F$2:$F$501,MATCH(B493,Productos!$A$2:$A$501,0)),0))</f>
        <v/>
      </c>
      <c r="G493" s="17">
        <f>IF(OR(B493="",E493=""),"",E493*N(F493))</f>
        <v/>
      </c>
    </row>
    <row r="494">
      <c r="A494" s="15" t="n"/>
      <c r="B494" s="16" t="n"/>
      <c r="C494">
        <f>IF(B494="","",IFERROR(INDEX(Productos!$C$2:$C$501,MATCH(B494,Productos!$A$2:$A$501,0)),"Código no existe"))</f>
        <v/>
      </c>
      <c r="F494" s="17">
        <f>IF(B494="","",IFERROR(INDEX(Productos!$F$2:$F$501,MATCH(B494,Productos!$A$2:$A$501,0)),0))</f>
        <v/>
      </c>
      <c r="G494" s="17">
        <f>IF(OR(B494="",E494=""),"",E494*N(F494))</f>
        <v/>
      </c>
    </row>
    <row r="495">
      <c r="A495" s="15" t="n"/>
      <c r="B495" s="16" t="n"/>
      <c r="C495">
        <f>IF(B495="","",IFERROR(INDEX(Productos!$C$2:$C$501,MATCH(B495,Productos!$A$2:$A$501,0)),"Código no existe"))</f>
        <v/>
      </c>
      <c r="F495" s="17">
        <f>IF(B495="","",IFERROR(INDEX(Productos!$F$2:$F$501,MATCH(B495,Productos!$A$2:$A$501,0)),0))</f>
        <v/>
      </c>
      <c r="G495" s="17">
        <f>IF(OR(B495="",E495=""),"",E495*N(F495))</f>
        <v/>
      </c>
    </row>
    <row r="496">
      <c r="A496" s="15" t="n"/>
      <c r="B496" s="16" t="n"/>
      <c r="C496">
        <f>IF(B496="","",IFERROR(INDEX(Productos!$C$2:$C$501,MATCH(B496,Productos!$A$2:$A$501,0)),"Código no existe"))</f>
        <v/>
      </c>
      <c r="F496" s="17">
        <f>IF(B496="","",IFERROR(INDEX(Productos!$F$2:$F$501,MATCH(B496,Productos!$A$2:$A$501,0)),0))</f>
        <v/>
      </c>
      <c r="G496" s="17">
        <f>IF(OR(B496="",E496=""),"",E496*N(F496))</f>
        <v/>
      </c>
    </row>
    <row r="497">
      <c r="A497" s="15" t="n"/>
      <c r="B497" s="16" t="n"/>
      <c r="C497">
        <f>IF(B497="","",IFERROR(INDEX(Productos!$C$2:$C$501,MATCH(B497,Productos!$A$2:$A$501,0)),"Código no existe"))</f>
        <v/>
      </c>
      <c r="F497" s="17">
        <f>IF(B497="","",IFERROR(INDEX(Productos!$F$2:$F$501,MATCH(B497,Productos!$A$2:$A$501,0)),0))</f>
        <v/>
      </c>
      <c r="G497" s="17">
        <f>IF(OR(B497="",E497=""),"",E497*N(F497))</f>
        <v/>
      </c>
    </row>
    <row r="498">
      <c r="A498" s="15" t="n"/>
      <c r="B498" s="16" t="n"/>
      <c r="C498">
        <f>IF(B498="","",IFERROR(INDEX(Productos!$C$2:$C$501,MATCH(B498,Productos!$A$2:$A$501,0)),"Código no existe"))</f>
        <v/>
      </c>
      <c r="F498" s="17">
        <f>IF(B498="","",IFERROR(INDEX(Productos!$F$2:$F$501,MATCH(B498,Productos!$A$2:$A$501,0)),0))</f>
        <v/>
      </c>
      <c r="G498" s="17">
        <f>IF(OR(B498="",E498=""),"",E498*N(F498))</f>
        <v/>
      </c>
    </row>
    <row r="499">
      <c r="A499" s="15" t="n"/>
      <c r="B499" s="16" t="n"/>
      <c r="C499">
        <f>IF(B499="","",IFERROR(INDEX(Productos!$C$2:$C$501,MATCH(B499,Productos!$A$2:$A$501,0)),"Código no existe"))</f>
        <v/>
      </c>
      <c r="F499" s="17">
        <f>IF(B499="","",IFERROR(INDEX(Productos!$F$2:$F$501,MATCH(B499,Productos!$A$2:$A$501,0)),0))</f>
        <v/>
      </c>
      <c r="G499" s="17">
        <f>IF(OR(B499="",E499=""),"",E499*N(F499))</f>
        <v/>
      </c>
    </row>
    <row r="500">
      <c r="A500" s="15" t="n"/>
      <c r="B500" s="16" t="n"/>
      <c r="C500">
        <f>IF(B500="","",IFERROR(INDEX(Productos!$C$2:$C$501,MATCH(B500,Productos!$A$2:$A$501,0)),"Código no existe"))</f>
        <v/>
      </c>
      <c r="F500" s="17">
        <f>IF(B500="","",IFERROR(INDEX(Productos!$F$2:$F$501,MATCH(B500,Productos!$A$2:$A$501,0)),0))</f>
        <v/>
      </c>
      <c r="G500" s="17">
        <f>IF(OR(B500="",E500=""),"",E500*N(F500))</f>
        <v/>
      </c>
    </row>
    <row r="501">
      <c r="A501" s="15" t="n"/>
      <c r="B501" s="16" t="n"/>
      <c r="C501">
        <f>IF(B501="","",IFERROR(INDEX(Productos!$C$2:$C$501,MATCH(B501,Productos!$A$2:$A$501,0)),"Código no existe"))</f>
        <v/>
      </c>
      <c r="F501" s="17">
        <f>IF(B501="","",IFERROR(INDEX(Productos!$F$2:$F$501,MATCH(B501,Productos!$A$2:$A$501,0)),0))</f>
        <v/>
      </c>
      <c r="G501" s="17">
        <f>IF(OR(B501="",E501=""),"",E501*N(F501))</f>
        <v/>
      </c>
    </row>
    <row r="502">
      <c r="A502" s="15" t="n"/>
      <c r="B502" s="16" t="n"/>
      <c r="C502">
        <f>IF(B502="","",IFERROR(INDEX(Productos!$C$2:$C$501,MATCH(B502,Productos!$A$2:$A$501,0)),"Código no existe"))</f>
        <v/>
      </c>
      <c r="F502" s="17">
        <f>IF(B502="","",IFERROR(INDEX(Productos!$F$2:$F$501,MATCH(B502,Productos!$A$2:$A$501,0)),0))</f>
        <v/>
      </c>
      <c r="G502" s="17">
        <f>IF(OR(B502="",E502=""),"",E502*N(F502))</f>
        <v/>
      </c>
    </row>
    <row r="503">
      <c r="A503" s="15" t="n"/>
      <c r="B503" s="16" t="n"/>
      <c r="C503">
        <f>IF(B503="","",IFERROR(INDEX(Productos!$C$2:$C$501,MATCH(B503,Productos!$A$2:$A$501,0)),"Código no existe"))</f>
        <v/>
      </c>
      <c r="F503" s="17">
        <f>IF(B503="","",IFERROR(INDEX(Productos!$F$2:$F$501,MATCH(B503,Productos!$A$2:$A$501,0)),0))</f>
        <v/>
      </c>
      <c r="G503" s="17">
        <f>IF(OR(B503="",E503=""),"",E503*N(F503))</f>
        <v/>
      </c>
    </row>
    <row r="504">
      <c r="A504" s="15" t="n"/>
      <c r="B504" s="16" t="n"/>
      <c r="C504">
        <f>IF(B504="","",IFERROR(INDEX(Productos!$C$2:$C$501,MATCH(B504,Productos!$A$2:$A$501,0)),"Código no existe"))</f>
        <v/>
      </c>
      <c r="F504" s="17">
        <f>IF(B504="","",IFERROR(INDEX(Productos!$F$2:$F$501,MATCH(B504,Productos!$A$2:$A$501,0)),0))</f>
        <v/>
      </c>
      <c r="G504" s="17">
        <f>IF(OR(B504="",E504=""),"",E504*N(F504))</f>
        <v/>
      </c>
    </row>
    <row r="505">
      <c r="A505" s="15" t="n"/>
      <c r="B505" s="16" t="n"/>
      <c r="C505">
        <f>IF(B505="","",IFERROR(INDEX(Productos!$C$2:$C$501,MATCH(B505,Productos!$A$2:$A$501,0)),"Código no existe"))</f>
        <v/>
      </c>
      <c r="F505" s="17">
        <f>IF(B505="","",IFERROR(INDEX(Productos!$F$2:$F$501,MATCH(B505,Productos!$A$2:$A$501,0)),0))</f>
        <v/>
      </c>
      <c r="G505" s="17">
        <f>IF(OR(B505="",E505=""),"",E505*N(F505))</f>
        <v/>
      </c>
    </row>
    <row r="506">
      <c r="A506" s="15" t="n"/>
      <c r="B506" s="16" t="n"/>
      <c r="C506">
        <f>IF(B506="","",IFERROR(INDEX(Productos!$C$2:$C$501,MATCH(B506,Productos!$A$2:$A$501,0)),"Código no existe"))</f>
        <v/>
      </c>
      <c r="F506" s="17">
        <f>IF(B506="","",IFERROR(INDEX(Productos!$F$2:$F$501,MATCH(B506,Productos!$A$2:$A$501,0)),0))</f>
        <v/>
      </c>
      <c r="G506" s="17">
        <f>IF(OR(B506="",E506=""),"",E506*N(F506))</f>
        <v/>
      </c>
    </row>
    <row r="507">
      <c r="A507" s="15" t="n"/>
      <c r="B507" s="16" t="n"/>
      <c r="C507">
        <f>IF(B507="","",IFERROR(INDEX(Productos!$C$2:$C$501,MATCH(B507,Productos!$A$2:$A$501,0)),"Código no existe"))</f>
        <v/>
      </c>
      <c r="F507" s="17">
        <f>IF(B507="","",IFERROR(INDEX(Productos!$F$2:$F$501,MATCH(B507,Productos!$A$2:$A$501,0)),0))</f>
        <v/>
      </c>
      <c r="G507" s="17">
        <f>IF(OR(B507="",E507=""),"",E507*N(F507))</f>
        <v/>
      </c>
    </row>
    <row r="508">
      <c r="A508" s="15" t="n"/>
      <c r="B508" s="16" t="n"/>
      <c r="C508">
        <f>IF(B508="","",IFERROR(INDEX(Productos!$C$2:$C$501,MATCH(B508,Productos!$A$2:$A$501,0)),"Código no existe"))</f>
        <v/>
      </c>
      <c r="F508" s="17">
        <f>IF(B508="","",IFERROR(INDEX(Productos!$F$2:$F$501,MATCH(B508,Productos!$A$2:$A$501,0)),0))</f>
        <v/>
      </c>
      <c r="G508" s="17">
        <f>IF(OR(B508="",E508=""),"",E508*N(F508))</f>
        <v/>
      </c>
    </row>
    <row r="509">
      <c r="A509" s="15" t="n"/>
      <c r="B509" s="16" t="n"/>
      <c r="C509">
        <f>IF(B509="","",IFERROR(INDEX(Productos!$C$2:$C$501,MATCH(B509,Productos!$A$2:$A$501,0)),"Código no existe"))</f>
        <v/>
      </c>
      <c r="F509" s="17">
        <f>IF(B509="","",IFERROR(INDEX(Productos!$F$2:$F$501,MATCH(B509,Productos!$A$2:$A$501,0)),0))</f>
        <v/>
      </c>
      <c r="G509" s="17">
        <f>IF(OR(B509="",E509=""),"",E509*N(F509))</f>
        <v/>
      </c>
    </row>
    <row r="510">
      <c r="A510" s="15" t="n"/>
      <c r="B510" s="16" t="n"/>
      <c r="C510">
        <f>IF(B510="","",IFERROR(INDEX(Productos!$C$2:$C$501,MATCH(B510,Productos!$A$2:$A$501,0)),"Código no existe"))</f>
        <v/>
      </c>
      <c r="F510" s="17">
        <f>IF(B510="","",IFERROR(INDEX(Productos!$F$2:$F$501,MATCH(B510,Productos!$A$2:$A$501,0)),0))</f>
        <v/>
      </c>
      <c r="G510" s="17">
        <f>IF(OR(B510="",E510=""),"",E510*N(F510))</f>
        <v/>
      </c>
    </row>
    <row r="511">
      <c r="A511" s="15" t="n"/>
      <c r="B511" s="16" t="n"/>
      <c r="C511">
        <f>IF(B511="","",IFERROR(INDEX(Productos!$C$2:$C$501,MATCH(B511,Productos!$A$2:$A$501,0)),"Código no existe"))</f>
        <v/>
      </c>
      <c r="F511" s="17">
        <f>IF(B511="","",IFERROR(INDEX(Productos!$F$2:$F$501,MATCH(B511,Productos!$A$2:$A$501,0)),0))</f>
        <v/>
      </c>
      <c r="G511" s="17">
        <f>IF(OR(B511="",E511=""),"",E511*N(F511))</f>
        <v/>
      </c>
    </row>
    <row r="512">
      <c r="A512" s="15" t="n"/>
      <c r="B512" s="16" t="n"/>
      <c r="C512">
        <f>IF(B512="","",IFERROR(INDEX(Productos!$C$2:$C$501,MATCH(B512,Productos!$A$2:$A$501,0)),"Código no existe"))</f>
        <v/>
      </c>
      <c r="F512" s="17">
        <f>IF(B512="","",IFERROR(INDEX(Productos!$F$2:$F$501,MATCH(B512,Productos!$A$2:$A$501,0)),0))</f>
        <v/>
      </c>
      <c r="G512" s="17">
        <f>IF(OR(B512="",E512=""),"",E512*N(F512))</f>
        <v/>
      </c>
    </row>
    <row r="513">
      <c r="A513" s="15" t="n"/>
      <c r="B513" s="16" t="n"/>
      <c r="C513">
        <f>IF(B513="","",IFERROR(INDEX(Productos!$C$2:$C$501,MATCH(B513,Productos!$A$2:$A$501,0)),"Código no existe"))</f>
        <v/>
      </c>
      <c r="F513" s="17">
        <f>IF(B513="","",IFERROR(INDEX(Productos!$F$2:$F$501,MATCH(B513,Productos!$A$2:$A$501,0)),0))</f>
        <v/>
      </c>
      <c r="G513" s="17">
        <f>IF(OR(B513="",E513=""),"",E513*N(F513))</f>
        <v/>
      </c>
    </row>
    <row r="514">
      <c r="A514" s="15" t="n"/>
      <c r="B514" s="16" t="n"/>
      <c r="C514">
        <f>IF(B514="","",IFERROR(INDEX(Productos!$C$2:$C$501,MATCH(B514,Productos!$A$2:$A$501,0)),"Código no existe"))</f>
        <v/>
      </c>
      <c r="F514" s="17">
        <f>IF(B514="","",IFERROR(INDEX(Productos!$F$2:$F$501,MATCH(B514,Productos!$A$2:$A$501,0)),0))</f>
        <v/>
      </c>
      <c r="G514" s="17">
        <f>IF(OR(B514="",E514=""),"",E514*N(F514))</f>
        <v/>
      </c>
    </row>
    <row r="515">
      <c r="A515" s="15" t="n"/>
      <c r="B515" s="16" t="n"/>
      <c r="C515">
        <f>IF(B515="","",IFERROR(INDEX(Productos!$C$2:$C$501,MATCH(B515,Productos!$A$2:$A$501,0)),"Código no existe"))</f>
        <v/>
      </c>
      <c r="F515" s="17">
        <f>IF(B515="","",IFERROR(INDEX(Productos!$F$2:$F$501,MATCH(B515,Productos!$A$2:$A$501,0)),0))</f>
        <v/>
      </c>
      <c r="G515" s="17">
        <f>IF(OR(B515="",E515=""),"",E515*N(F515))</f>
        <v/>
      </c>
    </row>
    <row r="516">
      <c r="A516" s="15" t="n"/>
      <c r="B516" s="16" t="n"/>
      <c r="C516">
        <f>IF(B516="","",IFERROR(INDEX(Productos!$C$2:$C$501,MATCH(B516,Productos!$A$2:$A$501,0)),"Código no existe"))</f>
        <v/>
      </c>
      <c r="F516" s="17">
        <f>IF(B516="","",IFERROR(INDEX(Productos!$F$2:$F$501,MATCH(B516,Productos!$A$2:$A$501,0)),0))</f>
        <v/>
      </c>
      <c r="G516" s="17">
        <f>IF(OR(B516="",E516=""),"",E516*N(F516))</f>
        <v/>
      </c>
    </row>
    <row r="517">
      <c r="A517" s="15" t="n"/>
      <c r="B517" s="16" t="n"/>
      <c r="C517">
        <f>IF(B517="","",IFERROR(INDEX(Productos!$C$2:$C$501,MATCH(B517,Productos!$A$2:$A$501,0)),"Código no existe"))</f>
        <v/>
      </c>
      <c r="F517" s="17">
        <f>IF(B517="","",IFERROR(INDEX(Productos!$F$2:$F$501,MATCH(B517,Productos!$A$2:$A$501,0)),0))</f>
        <v/>
      </c>
      <c r="G517" s="17">
        <f>IF(OR(B517="",E517=""),"",E517*N(F517))</f>
        <v/>
      </c>
    </row>
    <row r="518">
      <c r="A518" s="15" t="n"/>
      <c r="B518" s="16" t="n"/>
      <c r="C518">
        <f>IF(B518="","",IFERROR(INDEX(Productos!$C$2:$C$501,MATCH(B518,Productos!$A$2:$A$501,0)),"Código no existe"))</f>
        <v/>
      </c>
      <c r="F518" s="17">
        <f>IF(B518="","",IFERROR(INDEX(Productos!$F$2:$F$501,MATCH(B518,Productos!$A$2:$A$501,0)),0))</f>
        <v/>
      </c>
      <c r="G518" s="17">
        <f>IF(OR(B518="",E518=""),"",E518*N(F518))</f>
        <v/>
      </c>
    </row>
    <row r="519">
      <c r="A519" s="15" t="n"/>
      <c r="B519" s="16" t="n"/>
      <c r="C519">
        <f>IF(B519="","",IFERROR(INDEX(Productos!$C$2:$C$501,MATCH(B519,Productos!$A$2:$A$501,0)),"Código no existe"))</f>
        <v/>
      </c>
      <c r="F519" s="17">
        <f>IF(B519="","",IFERROR(INDEX(Productos!$F$2:$F$501,MATCH(B519,Productos!$A$2:$A$501,0)),0))</f>
        <v/>
      </c>
      <c r="G519" s="17">
        <f>IF(OR(B519="",E519=""),"",E519*N(F519))</f>
        <v/>
      </c>
    </row>
    <row r="520">
      <c r="A520" s="15" t="n"/>
      <c r="B520" s="16" t="n"/>
      <c r="C520">
        <f>IF(B520="","",IFERROR(INDEX(Productos!$C$2:$C$501,MATCH(B520,Productos!$A$2:$A$501,0)),"Código no existe"))</f>
        <v/>
      </c>
      <c r="F520" s="17">
        <f>IF(B520="","",IFERROR(INDEX(Productos!$F$2:$F$501,MATCH(B520,Productos!$A$2:$A$501,0)),0))</f>
        <v/>
      </c>
      <c r="G520" s="17">
        <f>IF(OR(B520="",E520=""),"",E520*N(F520))</f>
        <v/>
      </c>
    </row>
    <row r="521">
      <c r="A521" s="15" t="n"/>
      <c r="B521" s="16" t="n"/>
      <c r="C521">
        <f>IF(B521="","",IFERROR(INDEX(Productos!$C$2:$C$501,MATCH(B521,Productos!$A$2:$A$501,0)),"Código no existe"))</f>
        <v/>
      </c>
      <c r="F521" s="17">
        <f>IF(B521="","",IFERROR(INDEX(Productos!$F$2:$F$501,MATCH(B521,Productos!$A$2:$A$501,0)),0))</f>
        <v/>
      </c>
      <c r="G521" s="17">
        <f>IF(OR(B521="",E521=""),"",E521*N(F521))</f>
        <v/>
      </c>
    </row>
    <row r="522">
      <c r="A522" s="15" t="n"/>
      <c r="B522" s="16" t="n"/>
      <c r="C522">
        <f>IF(B522="","",IFERROR(INDEX(Productos!$C$2:$C$501,MATCH(B522,Productos!$A$2:$A$501,0)),"Código no existe"))</f>
        <v/>
      </c>
      <c r="F522" s="17">
        <f>IF(B522="","",IFERROR(INDEX(Productos!$F$2:$F$501,MATCH(B522,Productos!$A$2:$A$501,0)),0))</f>
        <v/>
      </c>
      <c r="G522" s="17">
        <f>IF(OR(B522="",E522=""),"",E522*N(F522))</f>
        <v/>
      </c>
    </row>
    <row r="523">
      <c r="A523" s="15" t="n"/>
      <c r="B523" s="16" t="n"/>
      <c r="C523">
        <f>IF(B523="","",IFERROR(INDEX(Productos!$C$2:$C$501,MATCH(B523,Productos!$A$2:$A$501,0)),"Código no existe"))</f>
        <v/>
      </c>
      <c r="F523" s="17">
        <f>IF(B523="","",IFERROR(INDEX(Productos!$F$2:$F$501,MATCH(B523,Productos!$A$2:$A$501,0)),0))</f>
        <v/>
      </c>
      <c r="G523" s="17">
        <f>IF(OR(B523="",E523=""),"",E523*N(F523))</f>
        <v/>
      </c>
    </row>
    <row r="524">
      <c r="A524" s="15" t="n"/>
      <c r="B524" s="16" t="n"/>
      <c r="C524">
        <f>IF(B524="","",IFERROR(INDEX(Productos!$C$2:$C$501,MATCH(B524,Productos!$A$2:$A$501,0)),"Código no existe"))</f>
        <v/>
      </c>
      <c r="F524" s="17">
        <f>IF(B524="","",IFERROR(INDEX(Productos!$F$2:$F$501,MATCH(B524,Productos!$A$2:$A$501,0)),0))</f>
        <v/>
      </c>
      <c r="G524" s="17">
        <f>IF(OR(B524="",E524=""),"",E524*N(F524))</f>
        <v/>
      </c>
    </row>
    <row r="525">
      <c r="A525" s="15" t="n"/>
      <c r="B525" s="16" t="n"/>
      <c r="C525">
        <f>IF(B525="","",IFERROR(INDEX(Productos!$C$2:$C$501,MATCH(B525,Productos!$A$2:$A$501,0)),"Código no existe"))</f>
        <v/>
      </c>
      <c r="F525" s="17">
        <f>IF(B525="","",IFERROR(INDEX(Productos!$F$2:$F$501,MATCH(B525,Productos!$A$2:$A$501,0)),0))</f>
        <v/>
      </c>
      <c r="G525" s="17">
        <f>IF(OR(B525="",E525=""),"",E525*N(F525))</f>
        <v/>
      </c>
    </row>
    <row r="526">
      <c r="A526" s="15" t="n"/>
      <c r="B526" s="16" t="n"/>
      <c r="C526">
        <f>IF(B526="","",IFERROR(INDEX(Productos!$C$2:$C$501,MATCH(B526,Productos!$A$2:$A$501,0)),"Código no existe"))</f>
        <v/>
      </c>
      <c r="F526" s="17">
        <f>IF(B526="","",IFERROR(INDEX(Productos!$F$2:$F$501,MATCH(B526,Productos!$A$2:$A$501,0)),0))</f>
        <v/>
      </c>
      <c r="G526" s="17">
        <f>IF(OR(B526="",E526=""),"",E526*N(F526))</f>
        <v/>
      </c>
    </row>
    <row r="527">
      <c r="A527" s="15" t="n"/>
      <c r="B527" s="16" t="n"/>
      <c r="C527">
        <f>IF(B527="","",IFERROR(INDEX(Productos!$C$2:$C$501,MATCH(B527,Productos!$A$2:$A$501,0)),"Código no existe"))</f>
        <v/>
      </c>
      <c r="F527" s="17">
        <f>IF(B527="","",IFERROR(INDEX(Productos!$F$2:$F$501,MATCH(B527,Productos!$A$2:$A$501,0)),0))</f>
        <v/>
      </c>
      <c r="G527" s="17">
        <f>IF(OR(B527="",E527=""),"",E527*N(F527))</f>
        <v/>
      </c>
    </row>
    <row r="528">
      <c r="A528" s="15" t="n"/>
      <c r="B528" s="16" t="n"/>
      <c r="C528">
        <f>IF(B528="","",IFERROR(INDEX(Productos!$C$2:$C$501,MATCH(B528,Productos!$A$2:$A$501,0)),"Código no existe"))</f>
        <v/>
      </c>
      <c r="F528" s="17">
        <f>IF(B528="","",IFERROR(INDEX(Productos!$F$2:$F$501,MATCH(B528,Productos!$A$2:$A$501,0)),0))</f>
        <v/>
      </c>
      <c r="G528" s="17">
        <f>IF(OR(B528="",E528=""),"",E528*N(F528))</f>
        <v/>
      </c>
    </row>
    <row r="529">
      <c r="A529" s="15" t="n"/>
      <c r="B529" s="16" t="n"/>
      <c r="C529">
        <f>IF(B529="","",IFERROR(INDEX(Productos!$C$2:$C$501,MATCH(B529,Productos!$A$2:$A$501,0)),"Código no existe"))</f>
        <v/>
      </c>
      <c r="F529" s="17">
        <f>IF(B529="","",IFERROR(INDEX(Productos!$F$2:$F$501,MATCH(B529,Productos!$A$2:$A$501,0)),0))</f>
        <v/>
      </c>
      <c r="G529" s="17">
        <f>IF(OR(B529="",E529=""),"",E529*N(F529))</f>
        <v/>
      </c>
    </row>
    <row r="530">
      <c r="A530" s="15" t="n"/>
      <c r="B530" s="16" t="n"/>
      <c r="C530">
        <f>IF(B530="","",IFERROR(INDEX(Productos!$C$2:$C$501,MATCH(B530,Productos!$A$2:$A$501,0)),"Código no existe"))</f>
        <v/>
      </c>
      <c r="F530" s="17">
        <f>IF(B530="","",IFERROR(INDEX(Productos!$F$2:$F$501,MATCH(B530,Productos!$A$2:$A$501,0)),0))</f>
        <v/>
      </c>
      <c r="G530" s="17">
        <f>IF(OR(B530="",E530=""),"",E530*N(F530))</f>
        <v/>
      </c>
    </row>
    <row r="531">
      <c r="A531" s="15" t="n"/>
      <c r="B531" s="16" t="n"/>
      <c r="C531">
        <f>IF(B531="","",IFERROR(INDEX(Productos!$C$2:$C$501,MATCH(B531,Productos!$A$2:$A$501,0)),"Código no existe"))</f>
        <v/>
      </c>
      <c r="F531" s="17">
        <f>IF(B531="","",IFERROR(INDEX(Productos!$F$2:$F$501,MATCH(B531,Productos!$A$2:$A$501,0)),0))</f>
        <v/>
      </c>
      <c r="G531" s="17">
        <f>IF(OR(B531="",E531=""),"",E531*N(F531))</f>
        <v/>
      </c>
    </row>
    <row r="532">
      <c r="A532" s="15" t="n"/>
      <c r="B532" s="16" t="n"/>
      <c r="C532">
        <f>IF(B532="","",IFERROR(INDEX(Productos!$C$2:$C$501,MATCH(B532,Productos!$A$2:$A$501,0)),"Código no existe"))</f>
        <v/>
      </c>
      <c r="F532" s="17">
        <f>IF(B532="","",IFERROR(INDEX(Productos!$F$2:$F$501,MATCH(B532,Productos!$A$2:$A$501,0)),0))</f>
        <v/>
      </c>
      <c r="G532" s="17">
        <f>IF(OR(B532="",E532=""),"",E532*N(F532))</f>
        <v/>
      </c>
    </row>
    <row r="533">
      <c r="A533" s="15" t="n"/>
      <c r="B533" s="16" t="n"/>
      <c r="C533">
        <f>IF(B533="","",IFERROR(INDEX(Productos!$C$2:$C$501,MATCH(B533,Productos!$A$2:$A$501,0)),"Código no existe"))</f>
        <v/>
      </c>
      <c r="F533" s="17">
        <f>IF(B533="","",IFERROR(INDEX(Productos!$F$2:$F$501,MATCH(B533,Productos!$A$2:$A$501,0)),0))</f>
        <v/>
      </c>
      <c r="G533" s="17">
        <f>IF(OR(B533="",E533=""),"",E533*N(F533))</f>
        <v/>
      </c>
    </row>
    <row r="534">
      <c r="A534" s="15" t="n"/>
      <c r="B534" s="16" t="n"/>
      <c r="C534">
        <f>IF(B534="","",IFERROR(INDEX(Productos!$C$2:$C$501,MATCH(B534,Productos!$A$2:$A$501,0)),"Código no existe"))</f>
        <v/>
      </c>
      <c r="F534" s="17">
        <f>IF(B534="","",IFERROR(INDEX(Productos!$F$2:$F$501,MATCH(B534,Productos!$A$2:$A$501,0)),0))</f>
        <v/>
      </c>
      <c r="G534" s="17">
        <f>IF(OR(B534="",E534=""),"",E534*N(F534))</f>
        <v/>
      </c>
    </row>
    <row r="535">
      <c r="A535" s="15" t="n"/>
      <c r="B535" s="16" t="n"/>
      <c r="C535">
        <f>IF(B535="","",IFERROR(INDEX(Productos!$C$2:$C$501,MATCH(B535,Productos!$A$2:$A$501,0)),"Código no existe"))</f>
        <v/>
      </c>
      <c r="F535" s="17">
        <f>IF(B535="","",IFERROR(INDEX(Productos!$F$2:$F$501,MATCH(B535,Productos!$A$2:$A$501,0)),0))</f>
        <v/>
      </c>
      <c r="G535" s="17">
        <f>IF(OR(B535="",E535=""),"",E535*N(F535))</f>
        <v/>
      </c>
    </row>
    <row r="536">
      <c r="A536" s="15" t="n"/>
      <c r="B536" s="16" t="n"/>
      <c r="C536">
        <f>IF(B536="","",IFERROR(INDEX(Productos!$C$2:$C$501,MATCH(B536,Productos!$A$2:$A$501,0)),"Código no existe"))</f>
        <v/>
      </c>
      <c r="F536" s="17">
        <f>IF(B536="","",IFERROR(INDEX(Productos!$F$2:$F$501,MATCH(B536,Productos!$A$2:$A$501,0)),0))</f>
        <v/>
      </c>
      <c r="G536" s="17">
        <f>IF(OR(B536="",E536=""),"",E536*N(F536))</f>
        <v/>
      </c>
    </row>
    <row r="537">
      <c r="A537" s="15" t="n"/>
      <c r="B537" s="16" t="n"/>
      <c r="C537">
        <f>IF(B537="","",IFERROR(INDEX(Productos!$C$2:$C$501,MATCH(B537,Productos!$A$2:$A$501,0)),"Código no existe"))</f>
        <v/>
      </c>
      <c r="F537" s="17">
        <f>IF(B537="","",IFERROR(INDEX(Productos!$F$2:$F$501,MATCH(B537,Productos!$A$2:$A$501,0)),0))</f>
        <v/>
      </c>
      <c r="G537" s="17">
        <f>IF(OR(B537="",E537=""),"",E537*N(F537))</f>
        <v/>
      </c>
    </row>
    <row r="538">
      <c r="A538" s="15" t="n"/>
      <c r="B538" s="16" t="n"/>
      <c r="C538">
        <f>IF(B538="","",IFERROR(INDEX(Productos!$C$2:$C$501,MATCH(B538,Productos!$A$2:$A$501,0)),"Código no existe"))</f>
        <v/>
      </c>
      <c r="F538" s="17">
        <f>IF(B538="","",IFERROR(INDEX(Productos!$F$2:$F$501,MATCH(B538,Productos!$A$2:$A$501,0)),0))</f>
        <v/>
      </c>
      <c r="G538" s="17">
        <f>IF(OR(B538="",E538=""),"",E538*N(F538))</f>
        <v/>
      </c>
    </row>
    <row r="539">
      <c r="A539" s="15" t="n"/>
      <c r="B539" s="16" t="n"/>
      <c r="C539">
        <f>IF(B539="","",IFERROR(INDEX(Productos!$C$2:$C$501,MATCH(B539,Productos!$A$2:$A$501,0)),"Código no existe"))</f>
        <v/>
      </c>
      <c r="F539" s="17">
        <f>IF(B539="","",IFERROR(INDEX(Productos!$F$2:$F$501,MATCH(B539,Productos!$A$2:$A$501,0)),0))</f>
        <v/>
      </c>
      <c r="G539" s="17">
        <f>IF(OR(B539="",E539=""),"",E539*N(F539))</f>
        <v/>
      </c>
    </row>
    <row r="540">
      <c r="A540" s="15" t="n"/>
      <c r="B540" s="16" t="n"/>
      <c r="C540">
        <f>IF(B540="","",IFERROR(INDEX(Productos!$C$2:$C$501,MATCH(B540,Productos!$A$2:$A$501,0)),"Código no existe"))</f>
        <v/>
      </c>
      <c r="F540" s="17">
        <f>IF(B540="","",IFERROR(INDEX(Productos!$F$2:$F$501,MATCH(B540,Productos!$A$2:$A$501,0)),0))</f>
        <v/>
      </c>
      <c r="G540" s="17">
        <f>IF(OR(B540="",E540=""),"",E540*N(F540))</f>
        <v/>
      </c>
    </row>
    <row r="541">
      <c r="A541" s="15" t="n"/>
      <c r="B541" s="16" t="n"/>
      <c r="C541">
        <f>IF(B541="","",IFERROR(INDEX(Productos!$C$2:$C$501,MATCH(B541,Productos!$A$2:$A$501,0)),"Código no existe"))</f>
        <v/>
      </c>
      <c r="F541" s="17">
        <f>IF(B541="","",IFERROR(INDEX(Productos!$F$2:$F$501,MATCH(B541,Productos!$A$2:$A$501,0)),0))</f>
        <v/>
      </c>
      <c r="G541" s="17">
        <f>IF(OR(B541="",E541=""),"",E541*N(F541))</f>
        <v/>
      </c>
    </row>
    <row r="542">
      <c r="A542" s="15" t="n"/>
      <c r="B542" s="16" t="n"/>
      <c r="C542">
        <f>IF(B542="","",IFERROR(INDEX(Productos!$C$2:$C$501,MATCH(B542,Productos!$A$2:$A$501,0)),"Código no existe"))</f>
        <v/>
      </c>
      <c r="F542" s="17">
        <f>IF(B542="","",IFERROR(INDEX(Productos!$F$2:$F$501,MATCH(B542,Productos!$A$2:$A$501,0)),0))</f>
        <v/>
      </c>
      <c r="G542" s="17">
        <f>IF(OR(B542="",E542=""),"",E542*N(F542))</f>
        <v/>
      </c>
    </row>
    <row r="543">
      <c r="A543" s="15" t="n"/>
      <c r="B543" s="16" t="n"/>
      <c r="C543">
        <f>IF(B543="","",IFERROR(INDEX(Productos!$C$2:$C$501,MATCH(B543,Productos!$A$2:$A$501,0)),"Código no existe"))</f>
        <v/>
      </c>
      <c r="F543" s="17">
        <f>IF(B543="","",IFERROR(INDEX(Productos!$F$2:$F$501,MATCH(B543,Productos!$A$2:$A$501,0)),0))</f>
        <v/>
      </c>
      <c r="G543" s="17">
        <f>IF(OR(B543="",E543=""),"",E543*N(F543))</f>
        <v/>
      </c>
    </row>
    <row r="544">
      <c r="A544" s="15" t="n"/>
      <c r="B544" s="16" t="n"/>
      <c r="C544">
        <f>IF(B544="","",IFERROR(INDEX(Productos!$C$2:$C$501,MATCH(B544,Productos!$A$2:$A$501,0)),"Código no existe"))</f>
        <v/>
      </c>
      <c r="F544" s="17">
        <f>IF(B544="","",IFERROR(INDEX(Productos!$F$2:$F$501,MATCH(B544,Productos!$A$2:$A$501,0)),0))</f>
        <v/>
      </c>
      <c r="G544" s="17">
        <f>IF(OR(B544="",E544=""),"",E544*N(F544))</f>
        <v/>
      </c>
    </row>
    <row r="545">
      <c r="A545" s="15" t="n"/>
      <c r="B545" s="16" t="n"/>
      <c r="C545">
        <f>IF(B545="","",IFERROR(INDEX(Productos!$C$2:$C$501,MATCH(B545,Productos!$A$2:$A$501,0)),"Código no existe"))</f>
        <v/>
      </c>
      <c r="F545" s="17">
        <f>IF(B545="","",IFERROR(INDEX(Productos!$F$2:$F$501,MATCH(B545,Productos!$A$2:$A$501,0)),0))</f>
        <v/>
      </c>
      <c r="G545" s="17">
        <f>IF(OR(B545="",E545=""),"",E545*N(F545))</f>
        <v/>
      </c>
    </row>
    <row r="546">
      <c r="A546" s="15" t="n"/>
      <c r="B546" s="16" t="n"/>
      <c r="C546">
        <f>IF(B546="","",IFERROR(INDEX(Productos!$C$2:$C$501,MATCH(B546,Productos!$A$2:$A$501,0)),"Código no existe"))</f>
        <v/>
      </c>
      <c r="F546" s="17">
        <f>IF(B546="","",IFERROR(INDEX(Productos!$F$2:$F$501,MATCH(B546,Productos!$A$2:$A$501,0)),0))</f>
        <v/>
      </c>
      <c r="G546" s="17">
        <f>IF(OR(B546="",E546=""),"",E546*N(F546))</f>
        <v/>
      </c>
    </row>
    <row r="547">
      <c r="A547" s="15" t="n"/>
      <c r="B547" s="16" t="n"/>
      <c r="C547">
        <f>IF(B547="","",IFERROR(INDEX(Productos!$C$2:$C$501,MATCH(B547,Productos!$A$2:$A$501,0)),"Código no existe"))</f>
        <v/>
      </c>
      <c r="F547" s="17">
        <f>IF(B547="","",IFERROR(INDEX(Productos!$F$2:$F$501,MATCH(B547,Productos!$A$2:$A$501,0)),0))</f>
        <v/>
      </c>
      <c r="G547" s="17">
        <f>IF(OR(B547="",E547=""),"",E547*N(F547))</f>
        <v/>
      </c>
    </row>
    <row r="548">
      <c r="A548" s="15" t="n"/>
      <c r="B548" s="16" t="n"/>
      <c r="C548">
        <f>IF(B548="","",IFERROR(INDEX(Productos!$C$2:$C$501,MATCH(B548,Productos!$A$2:$A$501,0)),"Código no existe"))</f>
        <v/>
      </c>
      <c r="F548" s="17">
        <f>IF(B548="","",IFERROR(INDEX(Productos!$F$2:$F$501,MATCH(B548,Productos!$A$2:$A$501,0)),0))</f>
        <v/>
      </c>
      <c r="G548" s="17">
        <f>IF(OR(B548="",E548=""),"",E548*N(F548))</f>
        <v/>
      </c>
    </row>
    <row r="549">
      <c r="A549" s="15" t="n"/>
      <c r="B549" s="16" t="n"/>
      <c r="C549">
        <f>IF(B549="","",IFERROR(INDEX(Productos!$C$2:$C$501,MATCH(B549,Productos!$A$2:$A$501,0)),"Código no existe"))</f>
        <v/>
      </c>
      <c r="F549" s="17">
        <f>IF(B549="","",IFERROR(INDEX(Productos!$F$2:$F$501,MATCH(B549,Productos!$A$2:$A$501,0)),0))</f>
        <v/>
      </c>
      <c r="G549" s="17">
        <f>IF(OR(B549="",E549=""),"",E549*N(F549))</f>
        <v/>
      </c>
    </row>
    <row r="550">
      <c r="A550" s="15" t="n"/>
      <c r="B550" s="16" t="n"/>
      <c r="C550">
        <f>IF(B550="","",IFERROR(INDEX(Productos!$C$2:$C$501,MATCH(B550,Productos!$A$2:$A$501,0)),"Código no existe"))</f>
        <v/>
      </c>
      <c r="F550" s="17">
        <f>IF(B550="","",IFERROR(INDEX(Productos!$F$2:$F$501,MATCH(B550,Productos!$A$2:$A$501,0)),0))</f>
        <v/>
      </c>
      <c r="G550" s="17">
        <f>IF(OR(B550="",E550=""),"",E550*N(F550))</f>
        <v/>
      </c>
    </row>
    <row r="551">
      <c r="A551" s="15" t="n"/>
      <c r="B551" s="16" t="n"/>
      <c r="C551">
        <f>IF(B551="","",IFERROR(INDEX(Productos!$C$2:$C$501,MATCH(B551,Productos!$A$2:$A$501,0)),"Código no existe"))</f>
        <v/>
      </c>
      <c r="F551" s="17">
        <f>IF(B551="","",IFERROR(INDEX(Productos!$F$2:$F$501,MATCH(B551,Productos!$A$2:$A$501,0)),0))</f>
        <v/>
      </c>
      <c r="G551" s="17">
        <f>IF(OR(B551="",E551=""),"",E551*N(F551))</f>
        <v/>
      </c>
    </row>
    <row r="552">
      <c r="A552" s="15" t="n"/>
      <c r="B552" s="16" t="n"/>
      <c r="C552">
        <f>IF(B552="","",IFERROR(INDEX(Productos!$C$2:$C$501,MATCH(B552,Productos!$A$2:$A$501,0)),"Código no existe"))</f>
        <v/>
      </c>
      <c r="F552" s="17">
        <f>IF(B552="","",IFERROR(INDEX(Productos!$F$2:$F$501,MATCH(B552,Productos!$A$2:$A$501,0)),0))</f>
        <v/>
      </c>
      <c r="G552" s="17">
        <f>IF(OR(B552="",E552=""),"",E552*N(F552))</f>
        <v/>
      </c>
    </row>
    <row r="553">
      <c r="A553" s="15" t="n"/>
      <c r="B553" s="16" t="n"/>
      <c r="C553">
        <f>IF(B553="","",IFERROR(INDEX(Productos!$C$2:$C$501,MATCH(B553,Productos!$A$2:$A$501,0)),"Código no existe"))</f>
        <v/>
      </c>
      <c r="F553" s="17">
        <f>IF(B553="","",IFERROR(INDEX(Productos!$F$2:$F$501,MATCH(B553,Productos!$A$2:$A$501,0)),0))</f>
        <v/>
      </c>
      <c r="G553" s="17">
        <f>IF(OR(B553="",E553=""),"",E553*N(F553))</f>
        <v/>
      </c>
    </row>
    <row r="554">
      <c r="A554" s="15" t="n"/>
      <c r="B554" s="16" t="n"/>
      <c r="C554">
        <f>IF(B554="","",IFERROR(INDEX(Productos!$C$2:$C$501,MATCH(B554,Productos!$A$2:$A$501,0)),"Código no existe"))</f>
        <v/>
      </c>
      <c r="F554" s="17">
        <f>IF(B554="","",IFERROR(INDEX(Productos!$F$2:$F$501,MATCH(B554,Productos!$A$2:$A$501,0)),0))</f>
        <v/>
      </c>
      <c r="G554" s="17">
        <f>IF(OR(B554="",E554=""),"",E554*N(F554))</f>
        <v/>
      </c>
    </row>
    <row r="555">
      <c r="A555" s="15" t="n"/>
      <c r="B555" s="16" t="n"/>
      <c r="C555">
        <f>IF(B555="","",IFERROR(INDEX(Productos!$C$2:$C$501,MATCH(B555,Productos!$A$2:$A$501,0)),"Código no existe"))</f>
        <v/>
      </c>
      <c r="F555" s="17">
        <f>IF(B555="","",IFERROR(INDEX(Productos!$F$2:$F$501,MATCH(B555,Productos!$A$2:$A$501,0)),0))</f>
        <v/>
      </c>
      <c r="G555" s="17">
        <f>IF(OR(B555="",E555=""),"",E555*N(F555))</f>
        <v/>
      </c>
    </row>
    <row r="556">
      <c r="A556" s="15" t="n"/>
      <c r="B556" s="16" t="n"/>
      <c r="C556">
        <f>IF(B556="","",IFERROR(INDEX(Productos!$C$2:$C$501,MATCH(B556,Productos!$A$2:$A$501,0)),"Código no existe"))</f>
        <v/>
      </c>
      <c r="F556" s="17">
        <f>IF(B556="","",IFERROR(INDEX(Productos!$F$2:$F$501,MATCH(B556,Productos!$A$2:$A$501,0)),0))</f>
        <v/>
      </c>
      <c r="G556" s="17">
        <f>IF(OR(B556="",E556=""),"",E556*N(F556))</f>
        <v/>
      </c>
    </row>
    <row r="557">
      <c r="A557" s="15" t="n"/>
      <c r="B557" s="16" t="n"/>
      <c r="C557">
        <f>IF(B557="","",IFERROR(INDEX(Productos!$C$2:$C$501,MATCH(B557,Productos!$A$2:$A$501,0)),"Código no existe"))</f>
        <v/>
      </c>
      <c r="F557" s="17">
        <f>IF(B557="","",IFERROR(INDEX(Productos!$F$2:$F$501,MATCH(B557,Productos!$A$2:$A$501,0)),0))</f>
        <v/>
      </c>
      <c r="G557" s="17">
        <f>IF(OR(B557="",E557=""),"",E557*N(F557))</f>
        <v/>
      </c>
    </row>
    <row r="558">
      <c r="A558" s="15" t="n"/>
      <c r="B558" s="16" t="n"/>
      <c r="C558">
        <f>IF(B558="","",IFERROR(INDEX(Productos!$C$2:$C$501,MATCH(B558,Productos!$A$2:$A$501,0)),"Código no existe"))</f>
        <v/>
      </c>
      <c r="F558" s="17">
        <f>IF(B558="","",IFERROR(INDEX(Productos!$F$2:$F$501,MATCH(B558,Productos!$A$2:$A$501,0)),0))</f>
        <v/>
      </c>
      <c r="G558" s="17">
        <f>IF(OR(B558="",E558=""),"",E558*N(F558))</f>
        <v/>
      </c>
    </row>
    <row r="559">
      <c r="A559" s="15" t="n"/>
      <c r="B559" s="16" t="n"/>
      <c r="C559">
        <f>IF(B559="","",IFERROR(INDEX(Productos!$C$2:$C$501,MATCH(B559,Productos!$A$2:$A$501,0)),"Código no existe"))</f>
        <v/>
      </c>
      <c r="F559" s="17">
        <f>IF(B559="","",IFERROR(INDEX(Productos!$F$2:$F$501,MATCH(B559,Productos!$A$2:$A$501,0)),0))</f>
        <v/>
      </c>
      <c r="G559" s="17">
        <f>IF(OR(B559="",E559=""),"",E559*N(F559))</f>
        <v/>
      </c>
    </row>
    <row r="560">
      <c r="A560" s="15" t="n"/>
      <c r="B560" s="16" t="n"/>
      <c r="C560">
        <f>IF(B560="","",IFERROR(INDEX(Productos!$C$2:$C$501,MATCH(B560,Productos!$A$2:$A$501,0)),"Código no existe"))</f>
        <v/>
      </c>
      <c r="F560" s="17">
        <f>IF(B560="","",IFERROR(INDEX(Productos!$F$2:$F$501,MATCH(B560,Productos!$A$2:$A$501,0)),0))</f>
        <v/>
      </c>
      <c r="G560" s="17">
        <f>IF(OR(B560="",E560=""),"",E560*N(F560))</f>
        <v/>
      </c>
    </row>
    <row r="561">
      <c r="A561" s="15" t="n"/>
      <c r="B561" s="16" t="n"/>
      <c r="C561">
        <f>IF(B561="","",IFERROR(INDEX(Productos!$C$2:$C$501,MATCH(B561,Productos!$A$2:$A$501,0)),"Código no existe"))</f>
        <v/>
      </c>
      <c r="F561" s="17">
        <f>IF(B561="","",IFERROR(INDEX(Productos!$F$2:$F$501,MATCH(B561,Productos!$A$2:$A$501,0)),0))</f>
        <v/>
      </c>
      <c r="G561" s="17">
        <f>IF(OR(B561="",E561=""),"",E561*N(F561))</f>
        <v/>
      </c>
    </row>
    <row r="562">
      <c r="A562" s="15" t="n"/>
      <c r="B562" s="16" t="n"/>
      <c r="C562">
        <f>IF(B562="","",IFERROR(INDEX(Productos!$C$2:$C$501,MATCH(B562,Productos!$A$2:$A$501,0)),"Código no existe"))</f>
        <v/>
      </c>
      <c r="F562" s="17">
        <f>IF(B562="","",IFERROR(INDEX(Productos!$F$2:$F$501,MATCH(B562,Productos!$A$2:$A$501,0)),0))</f>
        <v/>
      </c>
      <c r="G562" s="17">
        <f>IF(OR(B562="",E562=""),"",E562*N(F562))</f>
        <v/>
      </c>
    </row>
    <row r="563">
      <c r="A563" s="15" t="n"/>
      <c r="B563" s="16" t="n"/>
      <c r="C563">
        <f>IF(B563="","",IFERROR(INDEX(Productos!$C$2:$C$501,MATCH(B563,Productos!$A$2:$A$501,0)),"Código no existe"))</f>
        <v/>
      </c>
      <c r="F563" s="17">
        <f>IF(B563="","",IFERROR(INDEX(Productos!$F$2:$F$501,MATCH(B563,Productos!$A$2:$A$501,0)),0))</f>
        <v/>
      </c>
      <c r="G563" s="17">
        <f>IF(OR(B563="",E563=""),"",E563*N(F563))</f>
        <v/>
      </c>
    </row>
    <row r="564">
      <c r="A564" s="15" t="n"/>
      <c r="B564" s="16" t="n"/>
      <c r="C564">
        <f>IF(B564="","",IFERROR(INDEX(Productos!$C$2:$C$501,MATCH(B564,Productos!$A$2:$A$501,0)),"Código no existe"))</f>
        <v/>
      </c>
      <c r="F564" s="17">
        <f>IF(B564="","",IFERROR(INDEX(Productos!$F$2:$F$501,MATCH(B564,Productos!$A$2:$A$501,0)),0))</f>
        <v/>
      </c>
      <c r="G564" s="17">
        <f>IF(OR(B564="",E564=""),"",E564*N(F564))</f>
        <v/>
      </c>
    </row>
    <row r="565">
      <c r="A565" s="15" t="n"/>
      <c r="B565" s="16" t="n"/>
      <c r="C565">
        <f>IF(B565="","",IFERROR(INDEX(Productos!$C$2:$C$501,MATCH(B565,Productos!$A$2:$A$501,0)),"Código no existe"))</f>
        <v/>
      </c>
      <c r="F565" s="17">
        <f>IF(B565="","",IFERROR(INDEX(Productos!$F$2:$F$501,MATCH(B565,Productos!$A$2:$A$501,0)),0))</f>
        <v/>
      </c>
      <c r="G565" s="17">
        <f>IF(OR(B565="",E565=""),"",E565*N(F565))</f>
        <v/>
      </c>
    </row>
    <row r="566">
      <c r="A566" s="15" t="n"/>
      <c r="B566" s="16" t="n"/>
      <c r="C566">
        <f>IF(B566="","",IFERROR(INDEX(Productos!$C$2:$C$501,MATCH(B566,Productos!$A$2:$A$501,0)),"Código no existe"))</f>
        <v/>
      </c>
      <c r="F566" s="17">
        <f>IF(B566="","",IFERROR(INDEX(Productos!$F$2:$F$501,MATCH(B566,Productos!$A$2:$A$501,0)),0))</f>
        <v/>
      </c>
      <c r="G566" s="17">
        <f>IF(OR(B566="",E566=""),"",E566*N(F566))</f>
        <v/>
      </c>
    </row>
    <row r="567">
      <c r="A567" s="15" t="n"/>
      <c r="B567" s="16" t="n"/>
      <c r="C567">
        <f>IF(B567="","",IFERROR(INDEX(Productos!$C$2:$C$501,MATCH(B567,Productos!$A$2:$A$501,0)),"Código no existe"))</f>
        <v/>
      </c>
      <c r="F567" s="17">
        <f>IF(B567="","",IFERROR(INDEX(Productos!$F$2:$F$501,MATCH(B567,Productos!$A$2:$A$501,0)),0))</f>
        <v/>
      </c>
      <c r="G567" s="17">
        <f>IF(OR(B567="",E567=""),"",E567*N(F567))</f>
        <v/>
      </c>
    </row>
    <row r="568">
      <c r="A568" s="15" t="n"/>
      <c r="B568" s="16" t="n"/>
      <c r="C568">
        <f>IF(B568="","",IFERROR(INDEX(Productos!$C$2:$C$501,MATCH(B568,Productos!$A$2:$A$501,0)),"Código no existe"))</f>
        <v/>
      </c>
      <c r="F568" s="17">
        <f>IF(B568="","",IFERROR(INDEX(Productos!$F$2:$F$501,MATCH(B568,Productos!$A$2:$A$501,0)),0))</f>
        <v/>
      </c>
      <c r="G568" s="17">
        <f>IF(OR(B568="",E568=""),"",E568*N(F568))</f>
        <v/>
      </c>
    </row>
    <row r="569">
      <c r="A569" s="15" t="n"/>
      <c r="B569" s="16" t="n"/>
      <c r="C569">
        <f>IF(B569="","",IFERROR(INDEX(Productos!$C$2:$C$501,MATCH(B569,Productos!$A$2:$A$501,0)),"Código no existe"))</f>
        <v/>
      </c>
      <c r="F569" s="17">
        <f>IF(B569="","",IFERROR(INDEX(Productos!$F$2:$F$501,MATCH(B569,Productos!$A$2:$A$501,0)),0))</f>
        <v/>
      </c>
      <c r="G569" s="17">
        <f>IF(OR(B569="",E569=""),"",E569*N(F569))</f>
        <v/>
      </c>
    </row>
    <row r="570">
      <c r="A570" s="15" t="n"/>
      <c r="B570" s="16" t="n"/>
      <c r="C570">
        <f>IF(B570="","",IFERROR(INDEX(Productos!$C$2:$C$501,MATCH(B570,Productos!$A$2:$A$501,0)),"Código no existe"))</f>
        <v/>
      </c>
      <c r="F570" s="17">
        <f>IF(B570="","",IFERROR(INDEX(Productos!$F$2:$F$501,MATCH(B570,Productos!$A$2:$A$501,0)),0))</f>
        <v/>
      </c>
      <c r="G570" s="17">
        <f>IF(OR(B570="",E570=""),"",E570*N(F570))</f>
        <v/>
      </c>
    </row>
    <row r="571">
      <c r="A571" s="15" t="n"/>
      <c r="B571" s="16" t="n"/>
      <c r="C571">
        <f>IF(B571="","",IFERROR(INDEX(Productos!$C$2:$C$501,MATCH(B571,Productos!$A$2:$A$501,0)),"Código no existe"))</f>
        <v/>
      </c>
      <c r="F571" s="17">
        <f>IF(B571="","",IFERROR(INDEX(Productos!$F$2:$F$501,MATCH(B571,Productos!$A$2:$A$501,0)),0))</f>
        <v/>
      </c>
      <c r="G571" s="17">
        <f>IF(OR(B571="",E571=""),"",E571*N(F571))</f>
        <v/>
      </c>
    </row>
    <row r="572">
      <c r="A572" s="15" t="n"/>
      <c r="B572" s="16" t="n"/>
      <c r="C572">
        <f>IF(B572="","",IFERROR(INDEX(Productos!$C$2:$C$501,MATCH(B572,Productos!$A$2:$A$501,0)),"Código no existe"))</f>
        <v/>
      </c>
      <c r="F572" s="17">
        <f>IF(B572="","",IFERROR(INDEX(Productos!$F$2:$F$501,MATCH(B572,Productos!$A$2:$A$501,0)),0))</f>
        <v/>
      </c>
      <c r="G572" s="17">
        <f>IF(OR(B572="",E572=""),"",E572*N(F572))</f>
        <v/>
      </c>
    </row>
    <row r="573">
      <c r="A573" s="15" t="n"/>
      <c r="B573" s="16" t="n"/>
      <c r="C573">
        <f>IF(B573="","",IFERROR(INDEX(Productos!$C$2:$C$501,MATCH(B573,Productos!$A$2:$A$501,0)),"Código no existe"))</f>
        <v/>
      </c>
      <c r="F573" s="17">
        <f>IF(B573="","",IFERROR(INDEX(Productos!$F$2:$F$501,MATCH(B573,Productos!$A$2:$A$501,0)),0))</f>
        <v/>
      </c>
      <c r="G573" s="17">
        <f>IF(OR(B573="",E573=""),"",E573*N(F573))</f>
        <v/>
      </c>
    </row>
    <row r="574">
      <c r="A574" s="15" t="n"/>
      <c r="B574" s="16" t="n"/>
      <c r="C574">
        <f>IF(B574="","",IFERROR(INDEX(Productos!$C$2:$C$501,MATCH(B574,Productos!$A$2:$A$501,0)),"Código no existe"))</f>
        <v/>
      </c>
      <c r="F574" s="17">
        <f>IF(B574="","",IFERROR(INDEX(Productos!$F$2:$F$501,MATCH(B574,Productos!$A$2:$A$501,0)),0))</f>
        <v/>
      </c>
      <c r="G574" s="17">
        <f>IF(OR(B574="",E574=""),"",E574*N(F574))</f>
        <v/>
      </c>
    </row>
    <row r="575">
      <c r="A575" s="15" t="n"/>
      <c r="B575" s="16" t="n"/>
      <c r="C575">
        <f>IF(B575="","",IFERROR(INDEX(Productos!$C$2:$C$501,MATCH(B575,Productos!$A$2:$A$501,0)),"Código no existe"))</f>
        <v/>
      </c>
      <c r="F575" s="17">
        <f>IF(B575="","",IFERROR(INDEX(Productos!$F$2:$F$501,MATCH(B575,Productos!$A$2:$A$501,0)),0))</f>
        <v/>
      </c>
      <c r="G575" s="17">
        <f>IF(OR(B575="",E575=""),"",E575*N(F575))</f>
        <v/>
      </c>
    </row>
    <row r="576">
      <c r="A576" s="15" t="n"/>
      <c r="B576" s="16" t="n"/>
      <c r="C576">
        <f>IF(B576="","",IFERROR(INDEX(Productos!$C$2:$C$501,MATCH(B576,Productos!$A$2:$A$501,0)),"Código no existe"))</f>
        <v/>
      </c>
      <c r="F576" s="17">
        <f>IF(B576="","",IFERROR(INDEX(Productos!$F$2:$F$501,MATCH(B576,Productos!$A$2:$A$501,0)),0))</f>
        <v/>
      </c>
      <c r="G576" s="17">
        <f>IF(OR(B576="",E576=""),"",E576*N(F576))</f>
        <v/>
      </c>
    </row>
    <row r="577">
      <c r="A577" s="15" t="n"/>
      <c r="B577" s="16" t="n"/>
      <c r="C577">
        <f>IF(B577="","",IFERROR(INDEX(Productos!$C$2:$C$501,MATCH(B577,Productos!$A$2:$A$501,0)),"Código no existe"))</f>
        <v/>
      </c>
      <c r="F577" s="17">
        <f>IF(B577="","",IFERROR(INDEX(Productos!$F$2:$F$501,MATCH(B577,Productos!$A$2:$A$501,0)),0))</f>
        <v/>
      </c>
      <c r="G577" s="17">
        <f>IF(OR(B577="",E577=""),"",E577*N(F577))</f>
        <v/>
      </c>
    </row>
    <row r="578">
      <c r="A578" s="15" t="n"/>
      <c r="B578" s="16" t="n"/>
      <c r="C578">
        <f>IF(B578="","",IFERROR(INDEX(Productos!$C$2:$C$501,MATCH(B578,Productos!$A$2:$A$501,0)),"Código no existe"))</f>
        <v/>
      </c>
      <c r="F578" s="17">
        <f>IF(B578="","",IFERROR(INDEX(Productos!$F$2:$F$501,MATCH(B578,Productos!$A$2:$A$501,0)),0))</f>
        <v/>
      </c>
      <c r="G578" s="17">
        <f>IF(OR(B578="",E578=""),"",E578*N(F578))</f>
        <v/>
      </c>
    </row>
    <row r="579">
      <c r="A579" s="15" t="n"/>
      <c r="B579" s="16" t="n"/>
      <c r="C579">
        <f>IF(B579="","",IFERROR(INDEX(Productos!$C$2:$C$501,MATCH(B579,Productos!$A$2:$A$501,0)),"Código no existe"))</f>
        <v/>
      </c>
      <c r="F579" s="17">
        <f>IF(B579="","",IFERROR(INDEX(Productos!$F$2:$F$501,MATCH(B579,Productos!$A$2:$A$501,0)),0))</f>
        <v/>
      </c>
      <c r="G579" s="17">
        <f>IF(OR(B579="",E579=""),"",E579*N(F579))</f>
        <v/>
      </c>
    </row>
    <row r="580">
      <c r="A580" s="15" t="n"/>
      <c r="B580" s="16" t="n"/>
      <c r="C580">
        <f>IF(B580="","",IFERROR(INDEX(Productos!$C$2:$C$501,MATCH(B580,Productos!$A$2:$A$501,0)),"Código no existe"))</f>
        <v/>
      </c>
      <c r="F580" s="17">
        <f>IF(B580="","",IFERROR(INDEX(Productos!$F$2:$F$501,MATCH(B580,Productos!$A$2:$A$501,0)),0))</f>
        <v/>
      </c>
      <c r="G580" s="17">
        <f>IF(OR(B580="",E580=""),"",E580*N(F580))</f>
        <v/>
      </c>
    </row>
    <row r="581">
      <c r="A581" s="15" t="n"/>
      <c r="B581" s="16" t="n"/>
      <c r="C581">
        <f>IF(B581="","",IFERROR(INDEX(Productos!$C$2:$C$501,MATCH(B581,Productos!$A$2:$A$501,0)),"Código no existe"))</f>
        <v/>
      </c>
      <c r="F581" s="17">
        <f>IF(B581="","",IFERROR(INDEX(Productos!$F$2:$F$501,MATCH(B581,Productos!$A$2:$A$501,0)),0))</f>
        <v/>
      </c>
      <c r="G581" s="17">
        <f>IF(OR(B581="",E581=""),"",E581*N(F581))</f>
        <v/>
      </c>
    </row>
    <row r="582">
      <c r="A582" s="15" t="n"/>
      <c r="B582" s="16" t="n"/>
      <c r="C582">
        <f>IF(B582="","",IFERROR(INDEX(Productos!$C$2:$C$501,MATCH(B582,Productos!$A$2:$A$501,0)),"Código no existe"))</f>
        <v/>
      </c>
      <c r="F582" s="17">
        <f>IF(B582="","",IFERROR(INDEX(Productos!$F$2:$F$501,MATCH(B582,Productos!$A$2:$A$501,0)),0))</f>
        <v/>
      </c>
      <c r="G582" s="17">
        <f>IF(OR(B582="",E582=""),"",E582*N(F582))</f>
        <v/>
      </c>
    </row>
    <row r="583">
      <c r="A583" s="15" t="n"/>
      <c r="B583" s="16" t="n"/>
      <c r="C583">
        <f>IF(B583="","",IFERROR(INDEX(Productos!$C$2:$C$501,MATCH(B583,Productos!$A$2:$A$501,0)),"Código no existe"))</f>
        <v/>
      </c>
      <c r="F583" s="17">
        <f>IF(B583="","",IFERROR(INDEX(Productos!$F$2:$F$501,MATCH(B583,Productos!$A$2:$A$501,0)),0))</f>
        <v/>
      </c>
      <c r="G583" s="17">
        <f>IF(OR(B583="",E583=""),"",E583*N(F583))</f>
        <v/>
      </c>
    </row>
    <row r="584">
      <c r="A584" s="15" t="n"/>
      <c r="B584" s="16" t="n"/>
      <c r="C584">
        <f>IF(B584="","",IFERROR(INDEX(Productos!$C$2:$C$501,MATCH(B584,Productos!$A$2:$A$501,0)),"Código no existe"))</f>
        <v/>
      </c>
      <c r="F584" s="17">
        <f>IF(B584="","",IFERROR(INDEX(Productos!$F$2:$F$501,MATCH(B584,Productos!$A$2:$A$501,0)),0))</f>
        <v/>
      </c>
      <c r="G584" s="17">
        <f>IF(OR(B584="",E584=""),"",E584*N(F584))</f>
        <v/>
      </c>
    </row>
    <row r="585">
      <c r="A585" s="15" t="n"/>
      <c r="B585" s="16" t="n"/>
      <c r="C585">
        <f>IF(B585="","",IFERROR(INDEX(Productos!$C$2:$C$501,MATCH(B585,Productos!$A$2:$A$501,0)),"Código no existe"))</f>
        <v/>
      </c>
      <c r="F585" s="17">
        <f>IF(B585="","",IFERROR(INDEX(Productos!$F$2:$F$501,MATCH(B585,Productos!$A$2:$A$501,0)),0))</f>
        <v/>
      </c>
      <c r="G585" s="17">
        <f>IF(OR(B585="",E585=""),"",E585*N(F585))</f>
        <v/>
      </c>
    </row>
    <row r="586">
      <c r="A586" s="15" t="n"/>
      <c r="B586" s="16" t="n"/>
      <c r="C586">
        <f>IF(B586="","",IFERROR(INDEX(Productos!$C$2:$C$501,MATCH(B586,Productos!$A$2:$A$501,0)),"Código no existe"))</f>
        <v/>
      </c>
      <c r="F586" s="17">
        <f>IF(B586="","",IFERROR(INDEX(Productos!$F$2:$F$501,MATCH(B586,Productos!$A$2:$A$501,0)),0))</f>
        <v/>
      </c>
      <c r="G586" s="17">
        <f>IF(OR(B586="",E586=""),"",E586*N(F586))</f>
        <v/>
      </c>
    </row>
    <row r="587">
      <c r="A587" s="15" t="n"/>
      <c r="B587" s="16" t="n"/>
      <c r="C587">
        <f>IF(B587="","",IFERROR(INDEX(Productos!$C$2:$C$501,MATCH(B587,Productos!$A$2:$A$501,0)),"Código no existe"))</f>
        <v/>
      </c>
      <c r="F587" s="17">
        <f>IF(B587="","",IFERROR(INDEX(Productos!$F$2:$F$501,MATCH(B587,Productos!$A$2:$A$501,0)),0))</f>
        <v/>
      </c>
      <c r="G587" s="17">
        <f>IF(OR(B587="",E587=""),"",E587*N(F587))</f>
        <v/>
      </c>
    </row>
    <row r="588">
      <c r="A588" s="15" t="n"/>
      <c r="B588" s="16" t="n"/>
      <c r="C588">
        <f>IF(B588="","",IFERROR(INDEX(Productos!$C$2:$C$501,MATCH(B588,Productos!$A$2:$A$501,0)),"Código no existe"))</f>
        <v/>
      </c>
      <c r="F588" s="17">
        <f>IF(B588="","",IFERROR(INDEX(Productos!$F$2:$F$501,MATCH(B588,Productos!$A$2:$A$501,0)),0))</f>
        <v/>
      </c>
      <c r="G588" s="17">
        <f>IF(OR(B588="",E588=""),"",E588*N(F588))</f>
        <v/>
      </c>
    </row>
    <row r="589">
      <c r="A589" s="15" t="n"/>
      <c r="B589" s="16" t="n"/>
      <c r="C589">
        <f>IF(B589="","",IFERROR(INDEX(Productos!$C$2:$C$501,MATCH(B589,Productos!$A$2:$A$501,0)),"Código no existe"))</f>
        <v/>
      </c>
      <c r="F589" s="17">
        <f>IF(B589="","",IFERROR(INDEX(Productos!$F$2:$F$501,MATCH(B589,Productos!$A$2:$A$501,0)),0))</f>
        <v/>
      </c>
      <c r="G589" s="17">
        <f>IF(OR(B589="",E589=""),"",E589*N(F589))</f>
        <v/>
      </c>
    </row>
    <row r="590">
      <c r="A590" s="15" t="n"/>
      <c r="B590" s="16" t="n"/>
      <c r="C590">
        <f>IF(B590="","",IFERROR(INDEX(Productos!$C$2:$C$501,MATCH(B590,Productos!$A$2:$A$501,0)),"Código no existe"))</f>
        <v/>
      </c>
      <c r="F590" s="17">
        <f>IF(B590="","",IFERROR(INDEX(Productos!$F$2:$F$501,MATCH(B590,Productos!$A$2:$A$501,0)),0))</f>
        <v/>
      </c>
      <c r="G590" s="17">
        <f>IF(OR(B590="",E590=""),"",E590*N(F590))</f>
        <v/>
      </c>
    </row>
    <row r="591">
      <c r="A591" s="15" t="n"/>
      <c r="B591" s="16" t="n"/>
      <c r="C591">
        <f>IF(B591="","",IFERROR(INDEX(Productos!$C$2:$C$501,MATCH(B591,Productos!$A$2:$A$501,0)),"Código no existe"))</f>
        <v/>
      </c>
      <c r="F591" s="17">
        <f>IF(B591="","",IFERROR(INDEX(Productos!$F$2:$F$501,MATCH(B591,Productos!$A$2:$A$501,0)),0))</f>
        <v/>
      </c>
      <c r="G591" s="17">
        <f>IF(OR(B591="",E591=""),"",E591*N(F591))</f>
        <v/>
      </c>
    </row>
    <row r="592">
      <c r="A592" s="15" t="n"/>
      <c r="B592" s="16" t="n"/>
      <c r="C592">
        <f>IF(B592="","",IFERROR(INDEX(Productos!$C$2:$C$501,MATCH(B592,Productos!$A$2:$A$501,0)),"Código no existe"))</f>
        <v/>
      </c>
      <c r="F592" s="17">
        <f>IF(B592="","",IFERROR(INDEX(Productos!$F$2:$F$501,MATCH(B592,Productos!$A$2:$A$501,0)),0))</f>
        <v/>
      </c>
      <c r="G592" s="17">
        <f>IF(OR(B592="",E592=""),"",E592*N(F592))</f>
        <v/>
      </c>
    </row>
    <row r="593">
      <c r="A593" s="15" t="n"/>
      <c r="B593" s="16" t="n"/>
      <c r="C593">
        <f>IF(B593="","",IFERROR(INDEX(Productos!$C$2:$C$501,MATCH(B593,Productos!$A$2:$A$501,0)),"Código no existe"))</f>
        <v/>
      </c>
      <c r="F593" s="17">
        <f>IF(B593="","",IFERROR(INDEX(Productos!$F$2:$F$501,MATCH(B593,Productos!$A$2:$A$501,0)),0))</f>
        <v/>
      </c>
      <c r="G593" s="17">
        <f>IF(OR(B593="",E593=""),"",E593*N(F593))</f>
        <v/>
      </c>
    </row>
    <row r="594">
      <c r="A594" s="15" t="n"/>
      <c r="B594" s="16" t="n"/>
      <c r="C594">
        <f>IF(B594="","",IFERROR(INDEX(Productos!$C$2:$C$501,MATCH(B594,Productos!$A$2:$A$501,0)),"Código no existe"))</f>
        <v/>
      </c>
      <c r="F594" s="17">
        <f>IF(B594="","",IFERROR(INDEX(Productos!$F$2:$F$501,MATCH(B594,Productos!$A$2:$A$501,0)),0))</f>
        <v/>
      </c>
      <c r="G594" s="17">
        <f>IF(OR(B594="",E594=""),"",E594*N(F594))</f>
        <v/>
      </c>
    </row>
    <row r="595">
      <c r="A595" s="15" t="n"/>
      <c r="B595" s="16" t="n"/>
      <c r="C595">
        <f>IF(B595="","",IFERROR(INDEX(Productos!$C$2:$C$501,MATCH(B595,Productos!$A$2:$A$501,0)),"Código no existe"))</f>
        <v/>
      </c>
      <c r="F595" s="17">
        <f>IF(B595="","",IFERROR(INDEX(Productos!$F$2:$F$501,MATCH(B595,Productos!$A$2:$A$501,0)),0))</f>
        <v/>
      </c>
      <c r="G595" s="17">
        <f>IF(OR(B595="",E595=""),"",E595*N(F595))</f>
        <v/>
      </c>
    </row>
    <row r="596">
      <c r="A596" s="15" t="n"/>
      <c r="B596" s="16" t="n"/>
      <c r="C596">
        <f>IF(B596="","",IFERROR(INDEX(Productos!$C$2:$C$501,MATCH(B596,Productos!$A$2:$A$501,0)),"Código no existe"))</f>
        <v/>
      </c>
      <c r="F596" s="17">
        <f>IF(B596="","",IFERROR(INDEX(Productos!$F$2:$F$501,MATCH(B596,Productos!$A$2:$A$501,0)),0))</f>
        <v/>
      </c>
      <c r="G596" s="17">
        <f>IF(OR(B596="",E596=""),"",E596*N(F596))</f>
        <v/>
      </c>
    </row>
    <row r="597">
      <c r="A597" s="15" t="n"/>
      <c r="B597" s="16" t="n"/>
      <c r="C597">
        <f>IF(B597="","",IFERROR(INDEX(Productos!$C$2:$C$501,MATCH(B597,Productos!$A$2:$A$501,0)),"Código no existe"))</f>
        <v/>
      </c>
      <c r="F597" s="17">
        <f>IF(B597="","",IFERROR(INDEX(Productos!$F$2:$F$501,MATCH(B597,Productos!$A$2:$A$501,0)),0))</f>
        <v/>
      </c>
      <c r="G597" s="17">
        <f>IF(OR(B597="",E597=""),"",E597*N(F597))</f>
        <v/>
      </c>
    </row>
    <row r="598">
      <c r="A598" s="15" t="n"/>
      <c r="B598" s="16" t="n"/>
      <c r="C598">
        <f>IF(B598="","",IFERROR(INDEX(Productos!$C$2:$C$501,MATCH(B598,Productos!$A$2:$A$501,0)),"Código no existe"))</f>
        <v/>
      </c>
      <c r="F598" s="17">
        <f>IF(B598="","",IFERROR(INDEX(Productos!$F$2:$F$501,MATCH(B598,Productos!$A$2:$A$501,0)),0))</f>
        <v/>
      </c>
      <c r="G598" s="17">
        <f>IF(OR(B598="",E598=""),"",E598*N(F598))</f>
        <v/>
      </c>
    </row>
    <row r="599">
      <c r="A599" s="15" t="n"/>
      <c r="B599" s="16" t="n"/>
      <c r="C599">
        <f>IF(B599="","",IFERROR(INDEX(Productos!$C$2:$C$501,MATCH(B599,Productos!$A$2:$A$501,0)),"Código no existe"))</f>
        <v/>
      </c>
      <c r="F599" s="17">
        <f>IF(B599="","",IFERROR(INDEX(Productos!$F$2:$F$501,MATCH(B599,Productos!$A$2:$A$501,0)),0))</f>
        <v/>
      </c>
      <c r="G599" s="17">
        <f>IF(OR(B599="",E599=""),"",E599*N(F599))</f>
        <v/>
      </c>
    </row>
    <row r="600">
      <c r="A600" s="15" t="n"/>
      <c r="B600" s="16" t="n"/>
      <c r="C600">
        <f>IF(B600="","",IFERROR(INDEX(Productos!$C$2:$C$501,MATCH(B600,Productos!$A$2:$A$501,0)),"Código no existe"))</f>
        <v/>
      </c>
      <c r="F600" s="17">
        <f>IF(B600="","",IFERROR(INDEX(Productos!$F$2:$F$501,MATCH(B600,Productos!$A$2:$A$501,0)),0))</f>
        <v/>
      </c>
      <c r="G600" s="17">
        <f>IF(OR(B600="",E600=""),"",E600*N(F600))</f>
        <v/>
      </c>
    </row>
    <row r="601">
      <c r="A601" s="15" t="n"/>
      <c r="B601" s="16" t="n"/>
      <c r="C601">
        <f>IF(B601="","",IFERROR(INDEX(Productos!$C$2:$C$501,MATCH(B601,Productos!$A$2:$A$501,0)),"Código no existe"))</f>
        <v/>
      </c>
      <c r="F601" s="17">
        <f>IF(B601="","",IFERROR(INDEX(Productos!$F$2:$F$501,MATCH(B601,Productos!$A$2:$A$501,0)),0))</f>
        <v/>
      </c>
      <c r="G601" s="17">
        <f>IF(OR(B601="",E601=""),"",E601*N(F601))</f>
        <v/>
      </c>
    </row>
    <row r="602">
      <c r="A602" s="15" t="n"/>
      <c r="B602" s="16" t="n"/>
      <c r="C602">
        <f>IF(B602="","",IFERROR(INDEX(Productos!$C$2:$C$501,MATCH(B602,Productos!$A$2:$A$501,0)),"Código no existe"))</f>
        <v/>
      </c>
      <c r="F602" s="17">
        <f>IF(B602="","",IFERROR(INDEX(Productos!$F$2:$F$501,MATCH(B602,Productos!$A$2:$A$501,0)),0))</f>
        <v/>
      </c>
      <c r="G602" s="17">
        <f>IF(OR(B602="",E602=""),"",E602*N(F602))</f>
        <v/>
      </c>
    </row>
    <row r="603">
      <c r="A603" s="15" t="n"/>
      <c r="B603" s="16" t="n"/>
      <c r="C603">
        <f>IF(B603="","",IFERROR(INDEX(Productos!$C$2:$C$501,MATCH(B603,Productos!$A$2:$A$501,0)),"Código no existe"))</f>
        <v/>
      </c>
      <c r="F603" s="17">
        <f>IF(B603="","",IFERROR(INDEX(Productos!$F$2:$F$501,MATCH(B603,Productos!$A$2:$A$501,0)),0))</f>
        <v/>
      </c>
      <c r="G603" s="17">
        <f>IF(OR(B603="",E603=""),"",E603*N(F603))</f>
        <v/>
      </c>
    </row>
    <row r="604">
      <c r="A604" s="15" t="n"/>
      <c r="B604" s="16" t="n"/>
      <c r="C604">
        <f>IF(B604="","",IFERROR(INDEX(Productos!$C$2:$C$501,MATCH(B604,Productos!$A$2:$A$501,0)),"Código no existe"))</f>
        <v/>
      </c>
      <c r="F604" s="17">
        <f>IF(B604="","",IFERROR(INDEX(Productos!$F$2:$F$501,MATCH(B604,Productos!$A$2:$A$501,0)),0))</f>
        <v/>
      </c>
      <c r="G604" s="17">
        <f>IF(OR(B604="",E604=""),"",E604*N(F604))</f>
        <v/>
      </c>
    </row>
    <row r="605">
      <c r="A605" s="15" t="n"/>
      <c r="B605" s="16" t="n"/>
      <c r="C605">
        <f>IF(B605="","",IFERROR(INDEX(Productos!$C$2:$C$501,MATCH(B605,Productos!$A$2:$A$501,0)),"Código no existe"))</f>
        <v/>
      </c>
      <c r="F605" s="17">
        <f>IF(B605="","",IFERROR(INDEX(Productos!$F$2:$F$501,MATCH(B605,Productos!$A$2:$A$501,0)),0))</f>
        <v/>
      </c>
      <c r="G605" s="17">
        <f>IF(OR(B605="",E605=""),"",E605*N(F605))</f>
        <v/>
      </c>
    </row>
    <row r="606">
      <c r="A606" s="15" t="n"/>
      <c r="B606" s="16" t="n"/>
      <c r="C606">
        <f>IF(B606="","",IFERROR(INDEX(Productos!$C$2:$C$501,MATCH(B606,Productos!$A$2:$A$501,0)),"Código no existe"))</f>
        <v/>
      </c>
      <c r="F606" s="17">
        <f>IF(B606="","",IFERROR(INDEX(Productos!$F$2:$F$501,MATCH(B606,Productos!$A$2:$A$501,0)),0))</f>
        <v/>
      </c>
      <c r="G606" s="17">
        <f>IF(OR(B606="",E606=""),"",E606*N(F606))</f>
        <v/>
      </c>
    </row>
    <row r="607">
      <c r="A607" s="15" t="n"/>
      <c r="B607" s="16" t="n"/>
      <c r="C607">
        <f>IF(B607="","",IFERROR(INDEX(Productos!$C$2:$C$501,MATCH(B607,Productos!$A$2:$A$501,0)),"Código no existe"))</f>
        <v/>
      </c>
      <c r="F607" s="17">
        <f>IF(B607="","",IFERROR(INDEX(Productos!$F$2:$F$501,MATCH(B607,Productos!$A$2:$A$501,0)),0))</f>
        <v/>
      </c>
      <c r="G607" s="17">
        <f>IF(OR(B607="",E607=""),"",E607*N(F607))</f>
        <v/>
      </c>
    </row>
    <row r="608">
      <c r="A608" s="15" t="n"/>
      <c r="B608" s="16" t="n"/>
      <c r="C608">
        <f>IF(B608="","",IFERROR(INDEX(Productos!$C$2:$C$501,MATCH(B608,Productos!$A$2:$A$501,0)),"Código no existe"))</f>
        <v/>
      </c>
      <c r="F608" s="17">
        <f>IF(B608="","",IFERROR(INDEX(Productos!$F$2:$F$501,MATCH(B608,Productos!$A$2:$A$501,0)),0))</f>
        <v/>
      </c>
      <c r="G608" s="17">
        <f>IF(OR(B608="",E608=""),"",E608*N(F608))</f>
        <v/>
      </c>
    </row>
    <row r="609">
      <c r="A609" s="15" t="n"/>
      <c r="B609" s="16" t="n"/>
      <c r="C609">
        <f>IF(B609="","",IFERROR(INDEX(Productos!$C$2:$C$501,MATCH(B609,Productos!$A$2:$A$501,0)),"Código no existe"))</f>
        <v/>
      </c>
      <c r="F609" s="17">
        <f>IF(B609="","",IFERROR(INDEX(Productos!$F$2:$F$501,MATCH(B609,Productos!$A$2:$A$501,0)),0))</f>
        <v/>
      </c>
      <c r="G609" s="17">
        <f>IF(OR(B609="",E609=""),"",E609*N(F609))</f>
        <v/>
      </c>
    </row>
    <row r="610">
      <c r="A610" s="15" t="n"/>
      <c r="B610" s="16" t="n"/>
      <c r="C610">
        <f>IF(B610="","",IFERROR(INDEX(Productos!$C$2:$C$501,MATCH(B610,Productos!$A$2:$A$501,0)),"Código no existe"))</f>
        <v/>
      </c>
      <c r="F610" s="17">
        <f>IF(B610="","",IFERROR(INDEX(Productos!$F$2:$F$501,MATCH(B610,Productos!$A$2:$A$501,0)),0))</f>
        <v/>
      </c>
      <c r="G610" s="17">
        <f>IF(OR(B610="",E610=""),"",E610*N(F610))</f>
        <v/>
      </c>
    </row>
    <row r="611">
      <c r="A611" s="15" t="n"/>
      <c r="B611" s="16" t="n"/>
      <c r="C611">
        <f>IF(B611="","",IFERROR(INDEX(Productos!$C$2:$C$501,MATCH(B611,Productos!$A$2:$A$501,0)),"Código no existe"))</f>
        <v/>
      </c>
      <c r="F611" s="17">
        <f>IF(B611="","",IFERROR(INDEX(Productos!$F$2:$F$501,MATCH(B611,Productos!$A$2:$A$501,0)),0))</f>
        <v/>
      </c>
      <c r="G611" s="17">
        <f>IF(OR(B611="",E611=""),"",E611*N(F611))</f>
        <v/>
      </c>
    </row>
    <row r="612">
      <c r="A612" s="15" t="n"/>
      <c r="B612" s="16" t="n"/>
      <c r="C612">
        <f>IF(B612="","",IFERROR(INDEX(Productos!$C$2:$C$501,MATCH(B612,Productos!$A$2:$A$501,0)),"Código no existe"))</f>
        <v/>
      </c>
      <c r="F612" s="17">
        <f>IF(B612="","",IFERROR(INDEX(Productos!$F$2:$F$501,MATCH(B612,Productos!$A$2:$A$501,0)),0))</f>
        <v/>
      </c>
      <c r="G612" s="17">
        <f>IF(OR(B612="",E612=""),"",E612*N(F612))</f>
        <v/>
      </c>
    </row>
    <row r="613">
      <c r="A613" s="15" t="n"/>
      <c r="B613" s="16" t="n"/>
      <c r="C613">
        <f>IF(B613="","",IFERROR(INDEX(Productos!$C$2:$C$501,MATCH(B613,Productos!$A$2:$A$501,0)),"Código no existe"))</f>
        <v/>
      </c>
      <c r="F613" s="17">
        <f>IF(B613="","",IFERROR(INDEX(Productos!$F$2:$F$501,MATCH(B613,Productos!$A$2:$A$501,0)),0))</f>
        <v/>
      </c>
      <c r="G613" s="17">
        <f>IF(OR(B613="",E613=""),"",E613*N(F613))</f>
        <v/>
      </c>
    </row>
    <row r="614">
      <c r="A614" s="15" t="n"/>
      <c r="B614" s="16" t="n"/>
      <c r="C614">
        <f>IF(B614="","",IFERROR(INDEX(Productos!$C$2:$C$501,MATCH(B614,Productos!$A$2:$A$501,0)),"Código no existe"))</f>
        <v/>
      </c>
      <c r="F614" s="17">
        <f>IF(B614="","",IFERROR(INDEX(Productos!$F$2:$F$501,MATCH(B614,Productos!$A$2:$A$501,0)),0))</f>
        <v/>
      </c>
      <c r="G614" s="17">
        <f>IF(OR(B614="",E614=""),"",E614*N(F614))</f>
        <v/>
      </c>
    </row>
    <row r="615">
      <c r="A615" s="15" t="n"/>
      <c r="B615" s="16" t="n"/>
      <c r="C615">
        <f>IF(B615="","",IFERROR(INDEX(Productos!$C$2:$C$501,MATCH(B615,Productos!$A$2:$A$501,0)),"Código no existe"))</f>
        <v/>
      </c>
      <c r="F615" s="17">
        <f>IF(B615="","",IFERROR(INDEX(Productos!$F$2:$F$501,MATCH(B615,Productos!$A$2:$A$501,0)),0))</f>
        <v/>
      </c>
      <c r="G615" s="17">
        <f>IF(OR(B615="",E615=""),"",E615*N(F615))</f>
        <v/>
      </c>
    </row>
    <row r="616">
      <c r="A616" s="15" t="n"/>
      <c r="B616" s="16" t="n"/>
      <c r="C616">
        <f>IF(B616="","",IFERROR(INDEX(Productos!$C$2:$C$501,MATCH(B616,Productos!$A$2:$A$501,0)),"Código no existe"))</f>
        <v/>
      </c>
      <c r="F616" s="17">
        <f>IF(B616="","",IFERROR(INDEX(Productos!$F$2:$F$501,MATCH(B616,Productos!$A$2:$A$501,0)),0))</f>
        <v/>
      </c>
      <c r="G616" s="17">
        <f>IF(OR(B616="",E616=""),"",E616*N(F616))</f>
        <v/>
      </c>
    </row>
    <row r="617">
      <c r="A617" s="15" t="n"/>
      <c r="B617" s="16" t="n"/>
      <c r="C617">
        <f>IF(B617="","",IFERROR(INDEX(Productos!$C$2:$C$501,MATCH(B617,Productos!$A$2:$A$501,0)),"Código no existe"))</f>
        <v/>
      </c>
      <c r="F617" s="17">
        <f>IF(B617="","",IFERROR(INDEX(Productos!$F$2:$F$501,MATCH(B617,Productos!$A$2:$A$501,0)),0))</f>
        <v/>
      </c>
      <c r="G617" s="17">
        <f>IF(OR(B617="",E617=""),"",E617*N(F617))</f>
        <v/>
      </c>
    </row>
    <row r="618">
      <c r="A618" s="15" t="n"/>
      <c r="B618" s="16" t="n"/>
      <c r="C618">
        <f>IF(B618="","",IFERROR(INDEX(Productos!$C$2:$C$501,MATCH(B618,Productos!$A$2:$A$501,0)),"Código no existe"))</f>
        <v/>
      </c>
      <c r="F618" s="17">
        <f>IF(B618="","",IFERROR(INDEX(Productos!$F$2:$F$501,MATCH(B618,Productos!$A$2:$A$501,0)),0))</f>
        <v/>
      </c>
      <c r="G618" s="17">
        <f>IF(OR(B618="",E618=""),"",E618*N(F618))</f>
        <v/>
      </c>
    </row>
    <row r="619">
      <c r="A619" s="15" t="n"/>
      <c r="B619" s="16" t="n"/>
      <c r="C619">
        <f>IF(B619="","",IFERROR(INDEX(Productos!$C$2:$C$501,MATCH(B619,Productos!$A$2:$A$501,0)),"Código no existe"))</f>
        <v/>
      </c>
      <c r="F619" s="17">
        <f>IF(B619="","",IFERROR(INDEX(Productos!$F$2:$F$501,MATCH(B619,Productos!$A$2:$A$501,0)),0))</f>
        <v/>
      </c>
      <c r="G619" s="17">
        <f>IF(OR(B619="",E619=""),"",E619*N(F619))</f>
        <v/>
      </c>
    </row>
    <row r="620">
      <c r="A620" s="15" t="n"/>
      <c r="B620" s="16" t="n"/>
      <c r="C620">
        <f>IF(B620="","",IFERROR(INDEX(Productos!$C$2:$C$501,MATCH(B620,Productos!$A$2:$A$501,0)),"Código no existe"))</f>
        <v/>
      </c>
      <c r="F620" s="17">
        <f>IF(B620="","",IFERROR(INDEX(Productos!$F$2:$F$501,MATCH(B620,Productos!$A$2:$A$501,0)),0))</f>
        <v/>
      </c>
      <c r="G620" s="17">
        <f>IF(OR(B620="",E620=""),"",E620*N(F620))</f>
        <v/>
      </c>
    </row>
    <row r="621">
      <c r="A621" s="15" t="n"/>
      <c r="B621" s="16" t="n"/>
      <c r="C621">
        <f>IF(B621="","",IFERROR(INDEX(Productos!$C$2:$C$501,MATCH(B621,Productos!$A$2:$A$501,0)),"Código no existe"))</f>
        <v/>
      </c>
      <c r="F621" s="17">
        <f>IF(B621="","",IFERROR(INDEX(Productos!$F$2:$F$501,MATCH(B621,Productos!$A$2:$A$501,0)),0))</f>
        <v/>
      </c>
      <c r="G621" s="17">
        <f>IF(OR(B621="",E621=""),"",E621*N(F621))</f>
        <v/>
      </c>
    </row>
    <row r="622">
      <c r="A622" s="15" t="n"/>
      <c r="B622" s="16" t="n"/>
      <c r="C622">
        <f>IF(B622="","",IFERROR(INDEX(Productos!$C$2:$C$501,MATCH(B622,Productos!$A$2:$A$501,0)),"Código no existe"))</f>
        <v/>
      </c>
      <c r="F622" s="17">
        <f>IF(B622="","",IFERROR(INDEX(Productos!$F$2:$F$501,MATCH(B622,Productos!$A$2:$A$501,0)),0))</f>
        <v/>
      </c>
      <c r="G622" s="17">
        <f>IF(OR(B622="",E622=""),"",E622*N(F622))</f>
        <v/>
      </c>
    </row>
    <row r="623">
      <c r="A623" s="15" t="n"/>
      <c r="B623" s="16" t="n"/>
      <c r="C623">
        <f>IF(B623="","",IFERROR(INDEX(Productos!$C$2:$C$501,MATCH(B623,Productos!$A$2:$A$501,0)),"Código no existe"))</f>
        <v/>
      </c>
      <c r="F623" s="17">
        <f>IF(B623="","",IFERROR(INDEX(Productos!$F$2:$F$501,MATCH(B623,Productos!$A$2:$A$501,0)),0))</f>
        <v/>
      </c>
      <c r="G623" s="17">
        <f>IF(OR(B623="",E623=""),"",E623*N(F623))</f>
        <v/>
      </c>
    </row>
    <row r="624">
      <c r="A624" s="15" t="n"/>
      <c r="B624" s="16" t="n"/>
      <c r="C624">
        <f>IF(B624="","",IFERROR(INDEX(Productos!$C$2:$C$501,MATCH(B624,Productos!$A$2:$A$501,0)),"Código no existe"))</f>
        <v/>
      </c>
      <c r="F624" s="17">
        <f>IF(B624="","",IFERROR(INDEX(Productos!$F$2:$F$501,MATCH(B624,Productos!$A$2:$A$501,0)),0))</f>
        <v/>
      </c>
      <c r="G624" s="17">
        <f>IF(OR(B624="",E624=""),"",E624*N(F624))</f>
        <v/>
      </c>
    </row>
    <row r="625">
      <c r="A625" s="15" t="n"/>
      <c r="B625" s="16" t="n"/>
      <c r="C625">
        <f>IF(B625="","",IFERROR(INDEX(Productos!$C$2:$C$501,MATCH(B625,Productos!$A$2:$A$501,0)),"Código no existe"))</f>
        <v/>
      </c>
      <c r="F625" s="17">
        <f>IF(B625="","",IFERROR(INDEX(Productos!$F$2:$F$501,MATCH(B625,Productos!$A$2:$A$501,0)),0))</f>
        <v/>
      </c>
      <c r="G625" s="17">
        <f>IF(OR(B625="",E625=""),"",E625*N(F625))</f>
        <v/>
      </c>
    </row>
    <row r="626">
      <c r="A626" s="15" t="n"/>
      <c r="B626" s="16" t="n"/>
      <c r="C626">
        <f>IF(B626="","",IFERROR(INDEX(Productos!$C$2:$C$501,MATCH(B626,Productos!$A$2:$A$501,0)),"Código no existe"))</f>
        <v/>
      </c>
      <c r="F626" s="17">
        <f>IF(B626="","",IFERROR(INDEX(Productos!$F$2:$F$501,MATCH(B626,Productos!$A$2:$A$501,0)),0))</f>
        <v/>
      </c>
      <c r="G626" s="17">
        <f>IF(OR(B626="",E626=""),"",E626*N(F626))</f>
        <v/>
      </c>
    </row>
    <row r="627">
      <c r="A627" s="15" t="n"/>
      <c r="B627" s="16" t="n"/>
      <c r="C627">
        <f>IF(B627="","",IFERROR(INDEX(Productos!$C$2:$C$501,MATCH(B627,Productos!$A$2:$A$501,0)),"Código no existe"))</f>
        <v/>
      </c>
      <c r="F627" s="17">
        <f>IF(B627="","",IFERROR(INDEX(Productos!$F$2:$F$501,MATCH(B627,Productos!$A$2:$A$501,0)),0))</f>
        <v/>
      </c>
      <c r="G627" s="17">
        <f>IF(OR(B627="",E627=""),"",E627*N(F627))</f>
        <v/>
      </c>
    </row>
    <row r="628">
      <c r="A628" s="15" t="n"/>
      <c r="B628" s="16" t="n"/>
      <c r="C628">
        <f>IF(B628="","",IFERROR(INDEX(Productos!$C$2:$C$501,MATCH(B628,Productos!$A$2:$A$501,0)),"Código no existe"))</f>
        <v/>
      </c>
      <c r="F628" s="17">
        <f>IF(B628="","",IFERROR(INDEX(Productos!$F$2:$F$501,MATCH(B628,Productos!$A$2:$A$501,0)),0))</f>
        <v/>
      </c>
      <c r="G628" s="17">
        <f>IF(OR(B628="",E628=""),"",E628*N(F628))</f>
        <v/>
      </c>
    </row>
    <row r="629">
      <c r="A629" s="15" t="n"/>
      <c r="B629" s="16" t="n"/>
      <c r="C629">
        <f>IF(B629="","",IFERROR(INDEX(Productos!$C$2:$C$501,MATCH(B629,Productos!$A$2:$A$501,0)),"Código no existe"))</f>
        <v/>
      </c>
      <c r="F629" s="17">
        <f>IF(B629="","",IFERROR(INDEX(Productos!$F$2:$F$501,MATCH(B629,Productos!$A$2:$A$501,0)),0))</f>
        <v/>
      </c>
      <c r="G629" s="17">
        <f>IF(OR(B629="",E629=""),"",E629*N(F629))</f>
        <v/>
      </c>
    </row>
    <row r="630">
      <c r="A630" s="15" t="n"/>
      <c r="B630" s="16" t="n"/>
      <c r="C630">
        <f>IF(B630="","",IFERROR(INDEX(Productos!$C$2:$C$501,MATCH(B630,Productos!$A$2:$A$501,0)),"Código no existe"))</f>
        <v/>
      </c>
      <c r="F630" s="17">
        <f>IF(B630="","",IFERROR(INDEX(Productos!$F$2:$F$501,MATCH(B630,Productos!$A$2:$A$501,0)),0))</f>
        <v/>
      </c>
      <c r="G630" s="17">
        <f>IF(OR(B630="",E630=""),"",E630*N(F630))</f>
        <v/>
      </c>
    </row>
    <row r="631">
      <c r="A631" s="15" t="n"/>
      <c r="B631" s="16" t="n"/>
      <c r="C631">
        <f>IF(B631="","",IFERROR(INDEX(Productos!$C$2:$C$501,MATCH(B631,Productos!$A$2:$A$501,0)),"Código no existe"))</f>
        <v/>
      </c>
      <c r="F631" s="17">
        <f>IF(B631="","",IFERROR(INDEX(Productos!$F$2:$F$501,MATCH(B631,Productos!$A$2:$A$501,0)),0))</f>
        <v/>
      </c>
      <c r="G631" s="17">
        <f>IF(OR(B631="",E631=""),"",E631*N(F631))</f>
        <v/>
      </c>
    </row>
    <row r="632">
      <c r="A632" s="15" t="n"/>
      <c r="B632" s="16" t="n"/>
      <c r="C632">
        <f>IF(B632="","",IFERROR(INDEX(Productos!$C$2:$C$501,MATCH(B632,Productos!$A$2:$A$501,0)),"Código no existe"))</f>
        <v/>
      </c>
      <c r="F632" s="17">
        <f>IF(B632="","",IFERROR(INDEX(Productos!$F$2:$F$501,MATCH(B632,Productos!$A$2:$A$501,0)),0))</f>
        <v/>
      </c>
      <c r="G632" s="17">
        <f>IF(OR(B632="",E632=""),"",E632*N(F632))</f>
        <v/>
      </c>
    </row>
    <row r="633">
      <c r="A633" s="15" t="n"/>
      <c r="B633" s="16" t="n"/>
      <c r="C633">
        <f>IF(B633="","",IFERROR(INDEX(Productos!$C$2:$C$501,MATCH(B633,Productos!$A$2:$A$501,0)),"Código no existe"))</f>
        <v/>
      </c>
      <c r="F633" s="17">
        <f>IF(B633="","",IFERROR(INDEX(Productos!$F$2:$F$501,MATCH(B633,Productos!$A$2:$A$501,0)),0))</f>
        <v/>
      </c>
      <c r="G633" s="17">
        <f>IF(OR(B633="",E633=""),"",E633*N(F633))</f>
        <v/>
      </c>
    </row>
    <row r="634">
      <c r="A634" s="15" t="n"/>
      <c r="B634" s="16" t="n"/>
      <c r="C634">
        <f>IF(B634="","",IFERROR(INDEX(Productos!$C$2:$C$501,MATCH(B634,Productos!$A$2:$A$501,0)),"Código no existe"))</f>
        <v/>
      </c>
      <c r="F634" s="17">
        <f>IF(B634="","",IFERROR(INDEX(Productos!$F$2:$F$501,MATCH(B634,Productos!$A$2:$A$501,0)),0))</f>
        <v/>
      </c>
      <c r="G634" s="17">
        <f>IF(OR(B634="",E634=""),"",E634*N(F634))</f>
        <v/>
      </c>
    </row>
    <row r="635">
      <c r="A635" s="15" t="n"/>
      <c r="B635" s="16" t="n"/>
      <c r="C635">
        <f>IF(B635="","",IFERROR(INDEX(Productos!$C$2:$C$501,MATCH(B635,Productos!$A$2:$A$501,0)),"Código no existe"))</f>
        <v/>
      </c>
      <c r="F635" s="17">
        <f>IF(B635="","",IFERROR(INDEX(Productos!$F$2:$F$501,MATCH(B635,Productos!$A$2:$A$501,0)),0))</f>
        <v/>
      </c>
      <c r="G635" s="17">
        <f>IF(OR(B635="",E635=""),"",E635*N(F635))</f>
        <v/>
      </c>
    </row>
    <row r="636">
      <c r="A636" s="15" t="n"/>
      <c r="B636" s="16" t="n"/>
      <c r="C636">
        <f>IF(B636="","",IFERROR(INDEX(Productos!$C$2:$C$501,MATCH(B636,Productos!$A$2:$A$501,0)),"Código no existe"))</f>
        <v/>
      </c>
      <c r="F636" s="17">
        <f>IF(B636="","",IFERROR(INDEX(Productos!$F$2:$F$501,MATCH(B636,Productos!$A$2:$A$501,0)),0))</f>
        <v/>
      </c>
      <c r="G636" s="17">
        <f>IF(OR(B636="",E636=""),"",E636*N(F636))</f>
        <v/>
      </c>
    </row>
    <row r="637">
      <c r="A637" s="15" t="n"/>
      <c r="B637" s="16" t="n"/>
      <c r="C637">
        <f>IF(B637="","",IFERROR(INDEX(Productos!$C$2:$C$501,MATCH(B637,Productos!$A$2:$A$501,0)),"Código no existe"))</f>
        <v/>
      </c>
      <c r="F637" s="17">
        <f>IF(B637="","",IFERROR(INDEX(Productos!$F$2:$F$501,MATCH(B637,Productos!$A$2:$A$501,0)),0))</f>
        <v/>
      </c>
      <c r="G637" s="17">
        <f>IF(OR(B637="",E637=""),"",E637*N(F637))</f>
        <v/>
      </c>
    </row>
    <row r="638">
      <c r="A638" s="15" t="n"/>
      <c r="B638" s="16" t="n"/>
      <c r="C638">
        <f>IF(B638="","",IFERROR(INDEX(Productos!$C$2:$C$501,MATCH(B638,Productos!$A$2:$A$501,0)),"Código no existe"))</f>
        <v/>
      </c>
      <c r="F638" s="17">
        <f>IF(B638="","",IFERROR(INDEX(Productos!$F$2:$F$501,MATCH(B638,Productos!$A$2:$A$501,0)),0))</f>
        <v/>
      </c>
      <c r="G638" s="17">
        <f>IF(OR(B638="",E638=""),"",E638*N(F638))</f>
        <v/>
      </c>
    </row>
    <row r="639">
      <c r="A639" s="15" t="n"/>
      <c r="B639" s="16" t="n"/>
      <c r="C639">
        <f>IF(B639="","",IFERROR(INDEX(Productos!$C$2:$C$501,MATCH(B639,Productos!$A$2:$A$501,0)),"Código no existe"))</f>
        <v/>
      </c>
      <c r="F639" s="17">
        <f>IF(B639="","",IFERROR(INDEX(Productos!$F$2:$F$501,MATCH(B639,Productos!$A$2:$A$501,0)),0))</f>
        <v/>
      </c>
      <c r="G639" s="17">
        <f>IF(OR(B639="",E639=""),"",E639*N(F639))</f>
        <v/>
      </c>
    </row>
    <row r="640">
      <c r="A640" s="15" t="n"/>
      <c r="B640" s="16" t="n"/>
      <c r="C640">
        <f>IF(B640="","",IFERROR(INDEX(Productos!$C$2:$C$501,MATCH(B640,Productos!$A$2:$A$501,0)),"Código no existe"))</f>
        <v/>
      </c>
      <c r="F640" s="17">
        <f>IF(B640="","",IFERROR(INDEX(Productos!$F$2:$F$501,MATCH(B640,Productos!$A$2:$A$501,0)),0))</f>
        <v/>
      </c>
      <c r="G640" s="17">
        <f>IF(OR(B640="",E640=""),"",E640*N(F640))</f>
        <v/>
      </c>
    </row>
    <row r="641">
      <c r="A641" s="15" t="n"/>
      <c r="B641" s="16" t="n"/>
      <c r="C641">
        <f>IF(B641="","",IFERROR(INDEX(Productos!$C$2:$C$501,MATCH(B641,Productos!$A$2:$A$501,0)),"Código no existe"))</f>
        <v/>
      </c>
      <c r="F641" s="17">
        <f>IF(B641="","",IFERROR(INDEX(Productos!$F$2:$F$501,MATCH(B641,Productos!$A$2:$A$501,0)),0))</f>
        <v/>
      </c>
      <c r="G641" s="17">
        <f>IF(OR(B641="",E641=""),"",E641*N(F641))</f>
        <v/>
      </c>
    </row>
    <row r="642">
      <c r="A642" s="15" t="n"/>
      <c r="B642" s="16" t="n"/>
      <c r="C642">
        <f>IF(B642="","",IFERROR(INDEX(Productos!$C$2:$C$501,MATCH(B642,Productos!$A$2:$A$501,0)),"Código no existe"))</f>
        <v/>
      </c>
      <c r="F642" s="17">
        <f>IF(B642="","",IFERROR(INDEX(Productos!$F$2:$F$501,MATCH(B642,Productos!$A$2:$A$501,0)),0))</f>
        <v/>
      </c>
      <c r="G642" s="17">
        <f>IF(OR(B642="",E642=""),"",E642*N(F642))</f>
        <v/>
      </c>
    </row>
    <row r="643">
      <c r="A643" s="15" t="n"/>
      <c r="B643" s="16" t="n"/>
      <c r="C643">
        <f>IF(B643="","",IFERROR(INDEX(Productos!$C$2:$C$501,MATCH(B643,Productos!$A$2:$A$501,0)),"Código no existe"))</f>
        <v/>
      </c>
      <c r="F643" s="17">
        <f>IF(B643="","",IFERROR(INDEX(Productos!$F$2:$F$501,MATCH(B643,Productos!$A$2:$A$501,0)),0))</f>
        <v/>
      </c>
      <c r="G643" s="17">
        <f>IF(OR(B643="",E643=""),"",E643*N(F643))</f>
        <v/>
      </c>
    </row>
    <row r="644">
      <c r="A644" s="15" t="n"/>
      <c r="B644" s="16" t="n"/>
      <c r="C644">
        <f>IF(B644="","",IFERROR(INDEX(Productos!$C$2:$C$501,MATCH(B644,Productos!$A$2:$A$501,0)),"Código no existe"))</f>
        <v/>
      </c>
      <c r="F644" s="17">
        <f>IF(B644="","",IFERROR(INDEX(Productos!$F$2:$F$501,MATCH(B644,Productos!$A$2:$A$501,0)),0))</f>
        <v/>
      </c>
      <c r="G644" s="17">
        <f>IF(OR(B644="",E644=""),"",E644*N(F644))</f>
        <v/>
      </c>
    </row>
    <row r="645">
      <c r="A645" s="15" t="n"/>
      <c r="B645" s="16" t="n"/>
      <c r="C645">
        <f>IF(B645="","",IFERROR(INDEX(Productos!$C$2:$C$501,MATCH(B645,Productos!$A$2:$A$501,0)),"Código no existe"))</f>
        <v/>
      </c>
      <c r="F645" s="17">
        <f>IF(B645="","",IFERROR(INDEX(Productos!$F$2:$F$501,MATCH(B645,Productos!$A$2:$A$501,0)),0))</f>
        <v/>
      </c>
      <c r="G645" s="17">
        <f>IF(OR(B645="",E645=""),"",E645*N(F645))</f>
        <v/>
      </c>
    </row>
    <row r="646">
      <c r="A646" s="15" t="n"/>
      <c r="B646" s="16" t="n"/>
      <c r="C646">
        <f>IF(B646="","",IFERROR(INDEX(Productos!$C$2:$C$501,MATCH(B646,Productos!$A$2:$A$501,0)),"Código no existe"))</f>
        <v/>
      </c>
      <c r="F646" s="17">
        <f>IF(B646="","",IFERROR(INDEX(Productos!$F$2:$F$501,MATCH(B646,Productos!$A$2:$A$501,0)),0))</f>
        <v/>
      </c>
      <c r="G646" s="17">
        <f>IF(OR(B646="",E646=""),"",E646*N(F646))</f>
        <v/>
      </c>
    </row>
    <row r="647">
      <c r="A647" s="15" t="n"/>
      <c r="B647" s="16" t="n"/>
      <c r="C647">
        <f>IF(B647="","",IFERROR(INDEX(Productos!$C$2:$C$501,MATCH(B647,Productos!$A$2:$A$501,0)),"Código no existe"))</f>
        <v/>
      </c>
      <c r="F647" s="17">
        <f>IF(B647="","",IFERROR(INDEX(Productos!$F$2:$F$501,MATCH(B647,Productos!$A$2:$A$501,0)),0))</f>
        <v/>
      </c>
      <c r="G647" s="17">
        <f>IF(OR(B647="",E647=""),"",E647*N(F647))</f>
        <v/>
      </c>
    </row>
    <row r="648">
      <c r="A648" s="15" t="n"/>
      <c r="B648" s="16" t="n"/>
      <c r="C648">
        <f>IF(B648="","",IFERROR(INDEX(Productos!$C$2:$C$501,MATCH(B648,Productos!$A$2:$A$501,0)),"Código no existe"))</f>
        <v/>
      </c>
      <c r="F648" s="17">
        <f>IF(B648="","",IFERROR(INDEX(Productos!$F$2:$F$501,MATCH(B648,Productos!$A$2:$A$501,0)),0))</f>
        <v/>
      </c>
      <c r="G648" s="17">
        <f>IF(OR(B648="",E648=""),"",E648*N(F648))</f>
        <v/>
      </c>
    </row>
    <row r="649">
      <c r="A649" s="15" t="n"/>
      <c r="B649" s="16" t="n"/>
      <c r="C649">
        <f>IF(B649="","",IFERROR(INDEX(Productos!$C$2:$C$501,MATCH(B649,Productos!$A$2:$A$501,0)),"Código no existe"))</f>
        <v/>
      </c>
      <c r="F649" s="17">
        <f>IF(B649="","",IFERROR(INDEX(Productos!$F$2:$F$501,MATCH(B649,Productos!$A$2:$A$501,0)),0))</f>
        <v/>
      </c>
      <c r="G649" s="17">
        <f>IF(OR(B649="",E649=""),"",E649*N(F649))</f>
        <v/>
      </c>
    </row>
    <row r="650">
      <c r="A650" s="15" t="n"/>
      <c r="B650" s="16" t="n"/>
      <c r="C650">
        <f>IF(B650="","",IFERROR(INDEX(Productos!$C$2:$C$501,MATCH(B650,Productos!$A$2:$A$501,0)),"Código no existe"))</f>
        <v/>
      </c>
      <c r="F650" s="17">
        <f>IF(B650="","",IFERROR(INDEX(Productos!$F$2:$F$501,MATCH(B650,Productos!$A$2:$A$501,0)),0))</f>
        <v/>
      </c>
      <c r="G650" s="17">
        <f>IF(OR(B650="",E650=""),"",E650*N(F650))</f>
        <v/>
      </c>
    </row>
    <row r="651">
      <c r="A651" s="15" t="n"/>
      <c r="B651" s="16" t="n"/>
      <c r="C651">
        <f>IF(B651="","",IFERROR(INDEX(Productos!$C$2:$C$501,MATCH(B651,Productos!$A$2:$A$501,0)),"Código no existe"))</f>
        <v/>
      </c>
      <c r="F651" s="17">
        <f>IF(B651="","",IFERROR(INDEX(Productos!$F$2:$F$501,MATCH(B651,Productos!$A$2:$A$501,0)),0))</f>
        <v/>
      </c>
      <c r="G651" s="17">
        <f>IF(OR(B651="",E651=""),"",E651*N(F651))</f>
        <v/>
      </c>
    </row>
    <row r="652">
      <c r="A652" s="15" t="n"/>
      <c r="B652" s="16" t="n"/>
      <c r="C652">
        <f>IF(B652="","",IFERROR(INDEX(Productos!$C$2:$C$501,MATCH(B652,Productos!$A$2:$A$501,0)),"Código no existe"))</f>
        <v/>
      </c>
      <c r="F652" s="17">
        <f>IF(B652="","",IFERROR(INDEX(Productos!$F$2:$F$501,MATCH(B652,Productos!$A$2:$A$501,0)),0))</f>
        <v/>
      </c>
      <c r="G652" s="17">
        <f>IF(OR(B652="",E652=""),"",E652*N(F652))</f>
        <v/>
      </c>
    </row>
    <row r="653">
      <c r="A653" s="15" t="n"/>
      <c r="B653" s="16" t="n"/>
      <c r="C653">
        <f>IF(B653="","",IFERROR(INDEX(Productos!$C$2:$C$501,MATCH(B653,Productos!$A$2:$A$501,0)),"Código no existe"))</f>
        <v/>
      </c>
      <c r="F653" s="17">
        <f>IF(B653="","",IFERROR(INDEX(Productos!$F$2:$F$501,MATCH(B653,Productos!$A$2:$A$501,0)),0))</f>
        <v/>
      </c>
      <c r="G653" s="17">
        <f>IF(OR(B653="",E653=""),"",E653*N(F653))</f>
        <v/>
      </c>
    </row>
    <row r="654">
      <c r="A654" s="15" t="n"/>
      <c r="B654" s="16" t="n"/>
      <c r="C654">
        <f>IF(B654="","",IFERROR(INDEX(Productos!$C$2:$C$501,MATCH(B654,Productos!$A$2:$A$501,0)),"Código no existe"))</f>
        <v/>
      </c>
      <c r="F654" s="17">
        <f>IF(B654="","",IFERROR(INDEX(Productos!$F$2:$F$501,MATCH(B654,Productos!$A$2:$A$501,0)),0))</f>
        <v/>
      </c>
      <c r="G654" s="17">
        <f>IF(OR(B654="",E654=""),"",E654*N(F654))</f>
        <v/>
      </c>
    </row>
    <row r="655">
      <c r="A655" s="15" t="n"/>
      <c r="B655" s="16" t="n"/>
      <c r="C655">
        <f>IF(B655="","",IFERROR(INDEX(Productos!$C$2:$C$501,MATCH(B655,Productos!$A$2:$A$501,0)),"Código no existe"))</f>
        <v/>
      </c>
      <c r="F655" s="17">
        <f>IF(B655="","",IFERROR(INDEX(Productos!$F$2:$F$501,MATCH(B655,Productos!$A$2:$A$501,0)),0))</f>
        <v/>
      </c>
      <c r="G655" s="17">
        <f>IF(OR(B655="",E655=""),"",E655*N(F655))</f>
        <v/>
      </c>
    </row>
    <row r="656">
      <c r="A656" s="15" t="n"/>
      <c r="B656" s="16" t="n"/>
      <c r="C656">
        <f>IF(B656="","",IFERROR(INDEX(Productos!$C$2:$C$501,MATCH(B656,Productos!$A$2:$A$501,0)),"Código no existe"))</f>
        <v/>
      </c>
      <c r="F656" s="17">
        <f>IF(B656="","",IFERROR(INDEX(Productos!$F$2:$F$501,MATCH(B656,Productos!$A$2:$A$501,0)),0))</f>
        <v/>
      </c>
      <c r="G656" s="17">
        <f>IF(OR(B656="",E656=""),"",E656*N(F656))</f>
        <v/>
      </c>
    </row>
    <row r="657">
      <c r="A657" s="15" t="n"/>
      <c r="B657" s="16" t="n"/>
      <c r="C657">
        <f>IF(B657="","",IFERROR(INDEX(Productos!$C$2:$C$501,MATCH(B657,Productos!$A$2:$A$501,0)),"Código no existe"))</f>
        <v/>
      </c>
      <c r="F657" s="17">
        <f>IF(B657="","",IFERROR(INDEX(Productos!$F$2:$F$501,MATCH(B657,Productos!$A$2:$A$501,0)),0))</f>
        <v/>
      </c>
      <c r="G657" s="17">
        <f>IF(OR(B657="",E657=""),"",E657*N(F657))</f>
        <v/>
      </c>
    </row>
    <row r="658">
      <c r="A658" s="15" t="n"/>
      <c r="B658" s="16" t="n"/>
      <c r="C658">
        <f>IF(B658="","",IFERROR(INDEX(Productos!$C$2:$C$501,MATCH(B658,Productos!$A$2:$A$501,0)),"Código no existe"))</f>
        <v/>
      </c>
      <c r="F658" s="17">
        <f>IF(B658="","",IFERROR(INDEX(Productos!$F$2:$F$501,MATCH(B658,Productos!$A$2:$A$501,0)),0))</f>
        <v/>
      </c>
      <c r="G658" s="17">
        <f>IF(OR(B658="",E658=""),"",E658*N(F658))</f>
        <v/>
      </c>
    </row>
    <row r="659">
      <c r="A659" s="15" t="n"/>
      <c r="B659" s="16" t="n"/>
      <c r="C659">
        <f>IF(B659="","",IFERROR(INDEX(Productos!$C$2:$C$501,MATCH(B659,Productos!$A$2:$A$501,0)),"Código no existe"))</f>
        <v/>
      </c>
      <c r="F659" s="17">
        <f>IF(B659="","",IFERROR(INDEX(Productos!$F$2:$F$501,MATCH(B659,Productos!$A$2:$A$501,0)),0))</f>
        <v/>
      </c>
      <c r="G659" s="17">
        <f>IF(OR(B659="",E659=""),"",E659*N(F659))</f>
        <v/>
      </c>
    </row>
    <row r="660">
      <c r="A660" s="15" t="n"/>
      <c r="B660" s="16" t="n"/>
      <c r="C660">
        <f>IF(B660="","",IFERROR(INDEX(Productos!$C$2:$C$501,MATCH(B660,Productos!$A$2:$A$501,0)),"Código no existe"))</f>
        <v/>
      </c>
      <c r="F660" s="17">
        <f>IF(B660="","",IFERROR(INDEX(Productos!$F$2:$F$501,MATCH(B660,Productos!$A$2:$A$501,0)),0))</f>
        <v/>
      </c>
      <c r="G660" s="17">
        <f>IF(OR(B660="",E660=""),"",E660*N(F660))</f>
        <v/>
      </c>
    </row>
    <row r="661">
      <c r="A661" s="15" t="n"/>
      <c r="B661" s="16" t="n"/>
      <c r="C661">
        <f>IF(B661="","",IFERROR(INDEX(Productos!$C$2:$C$501,MATCH(B661,Productos!$A$2:$A$501,0)),"Código no existe"))</f>
        <v/>
      </c>
      <c r="F661" s="17">
        <f>IF(B661="","",IFERROR(INDEX(Productos!$F$2:$F$501,MATCH(B661,Productos!$A$2:$A$501,0)),0))</f>
        <v/>
      </c>
      <c r="G661" s="17">
        <f>IF(OR(B661="",E661=""),"",E661*N(F661))</f>
        <v/>
      </c>
    </row>
    <row r="662">
      <c r="A662" s="15" t="n"/>
      <c r="B662" s="16" t="n"/>
      <c r="C662">
        <f>IF(B662="","",IFERROR(INDEX(Productos!$C$2:$C$501,MATCH(B662,Productos!$A$2:$A$501,0)),"Código no existe"))</f>
        <v/>
      </c>
      <c r="F662" s="17">
        <f>IF(B662="","",IFERROR(INDEX(Productos!$F$2:$F$501,MATCH(B662,Productos!$A$2:$A$501,0)),0))</f>
        <v/>
      </c>
      <c r="G662" s="17">
        <f>IF(OR(B662="",E662=""),"",E662*N(F662))</f>
        <v/>
      </c>
    </row>
    <row r="663">
      <c r="A663" s="15" t="n"/>
      <c r="B663" s="16" t="n"/>
      <c r="C663">
        <f>IF(B663="","",IFERROR(INDEX(Productos!$C$2:$C$501,MATCH(B663,Productos!$A$2:$A$501,0)),"Código no existe"))</f>
        <v/>
      </c>
      <c r="F663" s="17">
        <f>IF(B663="","",IFERROR(INDEX(Productos!$F$2:$F$501,MATCH(B663,Productos!$A$2:$A$501,0)),0))</f>
        <v/>
      </c>
      <c r="G663" s="17">
        <f>IF(OR(B663="",E663=""),"",E663*N(F663))</f>
        <v/>
      </c>
    </row>
    <row r="664">
      <c r="A664" s="15" t="n"/>
      <c r="B664" s="16" t="n"/>
      <c r="C664">
        <f>IF(B664="","",IFERROR(INDEX(Productos!$C$2:$C$501,MATCH(B664,Productos!$A$2:$A$501,0)),"Código no existe"))</f>
        <v/>
      </c>
      <c r="F664" s="17">
        <f>IF(B664="","",IFERROR(INDEX(Productos!$F$2:$F$501,MATCH(B664,Productos!$A$2:$A$501,0)),0))</f>
        <v/>
      </c>
      <c r="G664" s="17">
        <f>IF(OR(B664="",E664=""),"",E664*N(F664))</f>
        <v/>
      </c>
    </row>
    <row r="665">
      <c r="A665" s="15" t="n"/>
      <c r="B665" s="16" t="n"/>
      <c r="C665">
        <f>IF(B665="","",IFERROR(INDEX(Productos!$C$2:$C$501,MATCH(B665,Productos!$A$2:$A$501,0)),"Código no existe"))</f>
        <v/>
      </c>
      <c r="F665" s="17">
        <f>IF(B665="","",IFERROR(INDEX(Productos!$F$2:$F$501,MATCH(B665,Productos!$A$2:$A$501,0)),0))</f>
        <v/>
      </c>
      <c r="G665" s="17">
        <f>IF(OR(B665="",E665=""),"",E665*N(F665))</f>
        <v/>
      </c>
    </row>
    <row r="666">
      <c r="A666" s="15" t="n"/>
      <c r="B666" s="16" t="n"/>
      <c r="C666">
        <f>IF(B666="","",IFERROR(INDEX(Productos!$C$2:$C$501,MATCH(B666,Productos!$A$2:$A$501,0)),"Código no existe"))</f>
        <v/>
      </c>
      <c r="F666" s="17">
        <f>IF(B666="","",IFERROR(INDEX(Productos!$F$2:$F$501,MATCH(B666,Productos!$A$2:$A$501,0)),0))</f>
        <v/>
      </c>
      <c r="G666" s="17">
        <f>IF(OR(B666="",E666=""),"",E666*N(F666))</f>
        <v/>
      </c>
    </row>
    <row r="667">
      <c r="A667" s="15" t="n"/>
      <c r="B667" s="16" t="n"/>
      <c r="C667">
        <f>IF(B667="","",IFERROR(INDEX(Productos!$C$2:$C$501,MATCH(B667,Productos!$A$2:$A$501,0)),"Código no existe"))</f>
        <v/>
      </c>
      <c r="F667" s="17">
        <f>IF(B667="","",IFERROR(INDEX(Productos!$F$2:$F$501,MATCH(B667,Productos!$A$2:$A$501,0)),0))</f>
        <v/>
      </c>
      <c r="G667" s="17">
        <f>IF(OR(B667="",E667=""),"",E667*N(F667))</f>
        <v/>
      </c>
    </row>
    <row r="668">
      <c r="A668" s="15" t="n"/>
      <c r="B668" s="16" t="n"/>
      <c r="C668">
        <f>IF(B668="","",IFERROR(INDEX(Productos!$C$2:$C$501,MATCH(B668,Productos!$A$2:$A$501,0)),"Código no existe"))</f>
        <v/>
      </c>
      <c r="F668" s="17">
        <f>IF(B668="","",IFERROR(INDEX(Productos!$F$2:$F$501,MATCH(B668,Productos!$A$2:$A$501,0)),0))</f>
        <v/>
      </c>
      <c r="G668" s="17">
        <f>IF(OR(B668="",E668=""),"",E668*N(F668))</f>
        <v/>
      </c>
    </row>
    <row r="669">
      <c r="A669" s="15" t="n"/>
      <c r="B669" s="16" t="n"/>
      <c r="C669">
        <f>IF(B669="","",IFERROR(INDEX(Productos!$C$2:$C$501,MATCH(B669,Productos!$A$2:$A$501,0)),"Código no existe"))</f>
        <v/>
      </c>
      <c r="F669" s="17">
        <f>IF(B669="","",IFERROR(INDEX(Productos!$F$2:$F$501,MATCH(B669,Productos!$A$2:$A$501,0)),0))</f>
        <v/>
      </c>
      <c r="G669" s="17">
        <f>IF(OR(B669="",E669=""),"",E669*N(F669))</f>
        <v/>
      </c>
    </row>
    <row r="670">
      <c r="A670" s="15" t="n"/>
      <c r="B670" s="16" t="n"/>
      <c r="C670">
        <f>IF(B670="","",IFERROR(INDEX(Productos!$C$2:$C$501,MATCH(B670,Productos!$A$2:$A$501,0)),"Código no existe"))</f>
        <v/>
      </c>
      <c r="F670" s="17">
        <f>IF(B670="","",IFERROR(INDEX(Productos!$F$2:$F$501,MATCH(B670,Productos!$A$2:$A$501,0)),0))</f>
        <v/>
      </c>
      <c r="G670" s="17">
        <f>IF(OR(B670="",E670=""),"",E670*N(F670))</f>
        <v/>
      </c>
    </row>
    <row r="671">
      <c r="A671" s="15" t="n"/>
      <c r="B671" s="16" t="n"/>
      <c r="C671">
        <f>IF(B671="","",IFERROR(INDEX(Productos!$C$2:$C$501,MATCH(B671,Productos!$A$2:$A$501,0)),"Código no existe"))</f>
        <v/>
      </c>
      <c r="F671" s="17">
        <f>IF(B671="","",IFERROR(INDEX(Productos!$F$2:$F$501,MATCH(B671,Productos!$A$2:$A$501,0)),0))</f>
        <v/>
      </c>
      <c r="G671" s="17">
        <f>IF(OR(B671="",E671=""),"",E671*N(F671))</f>
        <v/>
      </c>
    </row>
    <row r="672">
      <c r="A672" s="15" t="n"/>
      <c r="B672" s="16" t="n"/>
      <c r="C672">
        <f>IF(B672="","",IFERROR(INDEX(Productos!$C$2:$C$501,MATCH(B672,Productos!$A$2:$A$501,0)),"Código no existe"))</f>
        <v/>
      </c>
      <c r="F672" s="17">
        <f>IF(B672="","",IFERROR(INDEX(Productos!$F$2:$F$501,MATCH(B672,Productos!$A$2:$A$501,0)),0))</f>
        <v/>
      </c>
      <c r="G672" s="17">
        <f>IF(OR(B672="",E672=""),"",E672*N(F672))</f>
        <v/>
      </c>
    </row>
    <row r="673">
      <c r="A673" s="15" t="n"/>
      <c r="B673" s="16" t="n"/>
      <c r="C673">
        <f>IF(B673="","",IFERROR(INDEX(Productos!$C$2:$C$501,MATCH(B673,Productos!$A$2:$A$501,0)),"Código no existe"))</f>
        <v/>
      </c>
      <c r="F673" s="17">
        <f>IF(B673="","",IFERROR(INDEX(Productos!$F$2:$F$501,MATCH(B673,Productos!$A$2:$A$501,0)),0))</f>
        <v/>
      </c>
      <c r="G673" s="17">
        <f>IF(OR(B673="",E673=""),"",E673*N(F673))</f>
        <v/>
      </c>
    </row>
    <row r="674">
      <c r="A674" s="15" t="n"/>
      <c r="B674" s="16" t="n"/>
      <c r="C674">
        <f>IF(B674="","",IFERROR(INDEX(Productos!$C$2:$C$501,MATCH(B674,Productos!$A$2:$A$501,0)),"Código no existe"))</f>
        <v/>
      </c>
      <c r="F674" s="17">
        <f>IF(B674="","",IFERROR(INDEX(Productos!$F$2:$F$501,MATCH(B674,Productos!$A$2:$A$501,0)),0))</f>
        <v/>
      </c>
      <c r="G674" s="17">
        <f>IF(OR(B674="",E674=""),"",E674*N(F674))</f>
        <v/>
      </c>
    </row>
    <row r="675">
      <c r="A675" s="15" t="n"/>
      <c r="B675" s="16" t="n"/>
      <c r="C675">
        <f>IF(B675="","",IFERROR(INDEX(Productos!$C$2:$C$501,MATCH(B675,Productos!$A$2:$A$501,0)),"Código no existe"))</f>
        <v/>
      </c>
      <c r="F675" s="17">
        <f>IF(B675="","",IFERROR(INDEX(Productos!$F$2:$F$501,MATCH(B675,Productos!$A$2:$A$501,0)),0))</f>
        <v/>
      </c>
      <c r="G675" s="17">
        <f>IF(OR(B675="",E675=""),"",E675*N(F675))</f>
        <v/>
      </c>
    </row>
    <row r="676">
      <c r="A676" s="15" t="n"/>
      <c r="B676" s="16" t="n"/>
      <c r="C676">
        <f>IF(B676="","",IFERROR(INDEX(Productos!$C$2:$C$501,MATCH(B676,Productos!$A$2:$A$501,0)),"Código no existe"))</f>
        <v/>
      </c>
      <c r="F676" s="17">
        <f>IF(B676="","",IFERROR(INDEX(Productos!$F$2:$F$501,MATCH(B676,Productos!$A$2:$A$501,0)),0))</f>
        <v/>
      </c>
      <c r="G676" s="17">
        <f>IF(OR(B676="",E676=""),"",E676*N(F676))</f>
        <v/>
      </c>
    </row>
    <row r="677">
      <c r="A677" s="15" t="n"/>
      <c r="B677" s="16" t="n"/>
      <c r="C677">
        <f>IF(B677="","",IFERROR(INDEX(Productos!$C$2:$C$501,MATCH(B677,Productos!$A$2:$A$501,0)),"Código no existe"))</f>
        <v/>
      </c>
      <c r="F677" s="17">
        <f>IF(B677="","",IFERROR(INDEX(Productos!$F$2:$F$501,MATCH(B677,Productos!$A$2:$A$501,0)),0))</f>
        <v/>
      </c>
      <c r="G677" s="17">
        <f>IF(OR(B677="",E677=""),"",E677*N(F677))</f>
        <v/>
      </c>
    </row>
    <row r="678">
      <c r="A678" s="15" t="n"/>
      <c r="B678" s="16" t="n"/>
      <c r="C678">
        <f>IF(B678="","",IFERROR(INDEX(Productos!$C$2:$C$501,MATCH(B678,Productos!$A$2:$A$501,0)),"Código no existe"))</f>
        <v/>
      </c>
      <c r="F678" s="17">
        <f>IF(B678="","",IFERROR(INDEX(Productos!$F$2:$F$501,MATCH(B678,Productos!$A$2:$A$501,0)),0))</f>
        <v/>
      </c>
      <c r="G678" s="17">
        <f>IF(OR(B678="",E678=""),"",E678*N(F678))</f>
        <v/>
      </c>
    </row>
    <row r="679">
      <c r="A679" s="15" t="n"/>
      <c r="B679" s="16" t="n"/>
      <c r="C679">
        <f>IF(B679="","",IFERROR(INDEX(Productos!$C$2:$C$501,MATCH(B679,Productos!$A$2:$A$501,0)),"Código no existe"))</f>
        <v/>
      </c>
      <c r="F679" s="17">
        <f>IF(B679="","",IFERROR(INDEX(Productos!$F$2:$F$501,MATCH(B679,Productos!$A$2:$A$501,0)),0))</f>
        <v/>
      </c>
      <c r="G679" s="17">
        <f>IF(OR(B679="",E679=""),"",E679*N(F679))</f>
        <v/>
      </c>
    </row>
    <row r="680">
      <c r="A680" s="15" t="n"/>
      <c r="B680" s="16" t="n"/>
      <c r="C680">
        <f>IF(B680="","",IFERROR(INDEX(Productos!$C$2:$C$501,MATCH(B680,Productos!$A$2:$A$501,0)),"Código no existe"))</f>
        <v/>
      </c>
      <c r="F680" s="17">
        <f>IF(B680="","",IFERROR(INDEX(Productos!$F$2:$F$501,MATCH(B680,Productos!$A$2:$A$501,0)),0))</f>
        <v/>
      </c>
      <c r="G680" s="17">
        <f>IF(OR(B680="",E680=""),"",E680*N(F680))</f>
        <v/>
      </c>
    </row>
    <row r="681">
      <c r="A681" s="15" t="n"/>
      <c r="B681" s="16" t="n"/>
      <c r="C681">
        <f>IF(B681="","",IFERROR(INDEX(Productos!$C$2:$C$501,MATCH(B681,Productos!$A$2:$A$501,0)),"Código no existe"))</f>
        <v/>
      </c>
      <c r="F681" s="17">
        <f>IF(B681="","",IFERROR(INDEX(Productos!$F$2:$F$501,MATCH(B681,Productos!$A$2:$A$501,0)),0))</f>
        <v/>
      </c>
      <c r="G681" s="17">
        <f>IF(OR(B681="",E681=""),"",E681*N(F681))</f>
        <v/>
      </c>
    </row>
    <row r="682">
      <c r="A682" s="15" t="n"/>
      <c r="B682" s="16" t="n"/>
      <c r="C682">
        <f>IF(B682="","",IFERROR(INDEX(Productos!$C$2:$C$501,MATCH(B682,Productos!$A$2:$A$501,0)),"Código no existe"))</f>
        <v/>
      </c>
      <c r="F682" s="17">
        <f>IF(B682="","",IFERROR(INDEX(Productos!$F$2:$F$501,MATCH(B682,Productos!$A$2:$A$501,0)),0))</f>
        <v/>
      </c>
      <c r="G682" s="17">
        <f>IF(OR(B682="",E682=""),"",E682*N(F682))</f>
        <v/>
      </c>
    </row>
    <row r="683">
      <c r="A683" s="15" t="n"/>
      <c r="B683" s="16" t="n"/>
      <c r="C683">
        <f>IF(B683="","",IFERROR(INDEX(Productos!$C$2:$C$501,MATCH(B683,Productos!$A$2:$A$501,0)),"Código no existe"))</f>
        <v/>
      </c>
      <c r="F683" s="17">
        <f>IF(B683="","",IFERROR(INDEX(Productos!$F$2:$F$501,MATCH(B683,Productos!$A$2:$A$501,0)),0))</f>
        <v/>
      </c>
      <c r="G683" s="17">
        <f>IF(OR(B683="",E683=""),"",E683*N(F683))</f>
        <v/>
      </c>
    </row>
    <row r="684">
      <c r="A684" s="15" t="n"/>
      <c r="B684" s="16" t="n"/>
      <c r="C684">
        <f>IF(B684="","",IFERROR(INDEX(Productos!$C$2:$C$501,MATCH(B684,Productos!$A$2:$A$501,0)),"Código no existe"))</f>
        <v/>
      </c>
      <c r="F684" s="17">
        <f>IF(B684="","",IFERROR(INDEX(Productos!$F$2:$F$501,MATCH(B684,Productos!$A$2:$A$501,0)),0))</f>
        <v/>
      </c>
      <c r="G684" s="17">
        <f>IF(OR(B684="",E684=""),"",E684*N(F684))</f>
        <v/>
      </c>
    </row>
    <row r="685">
      <c r="A685" s="15" t="n"/>
      <c r="B685" s="16" t="n"/>
      <c r="C685">
        <f>IF(B685="","",IFERROR(INDEX(Productos!$C$2:$C$501,MATCH(B685,Productos!$A$2:$A$501,0)),"Código no existe"))</f>
        <v/>
      </c>
      <c r="F685" s="17">
        <f>IF(B685="","",IFERROR(INDEX(Productos!$F$2:$F$501,MATCH(B685,Productos!$A$2:$A$501,0)),0))</f>
        <v/>
      </c>
      <c r="G685" s="17">
        <f>IF(OR(B685="",E685=""),"",E685*N(F685))</f>
        <v/>
      </c>
    </row>
    <row r="686">
      <c r="A686" s="15" t="n"/>
      <c r="B686" s="16" t="n"/>
      <c r="C686">
        <f>IF(B686="","",IFERROR(INDEX(Productos!$C$2:$C$501,MATCH(B686,Productos!$A$2:$A$501,0)),"Código no existe"))</f>
        <v/>
      </c>
      <c r="F686" s="17">
        <f>IF(B686="","",IFERROR(INDEX(Productos!$F$2:$F$501,MATCH(B686,Productos!$A$2:$A$501,0)),0))</f>
        <v/>
      </c>
      <c r="G686" s="17">
        <f>IF(OR(B686="",E686=""),"",E686*N(F686))</f>
        <v/>
      </c>
    </row>
    <row r="687">
      <c r="A687" s="15" t="n"/>
      <c r="B687" s="16" t="n"/>
      <c r="C687">
        <f>IF(B687="","",IFERROR(INDEX(Productos!$C$2:$C$501,MATCH(B687,Productos!$A$2:$A$501,0)),"Código no existe"))</f>
        <v/>
      </c>
      <c r="F687" s="17">
        <f>IF(B687="","",IFERROR(INDEX(Productos!$F$2:$F$501,MATCH(B687,Productos!$A$2:$A$501,0)),0))</f>
        <v/>
      </c>
      <c r="G687" s="17">
        <f>IF(OR(B687="",E687=""),"",E687*N(F687))</f>
        <v/>
      </c>
    </row>
    <row r="688">
      <c r="A688" s="15" t="n"/>
      <c r="B688" s="16" t="n"/>
      <c r="C688">
        <f>IF(B688="","",IFERROR(INDEX(Productos!$C$2:$C$501,MATCH(B688,Productos!$A$2:$A$501,0)),"Código no existe"))</f>
        <v/>
      </c>
      <c r="F688" s="17">
        <f>IF(B688="","",IFERROR(INDEX(Productos!$F$2:$F$501,MATCH(B688,Productos!$A$2:$A$501,0)),0))</f>
        <v/>
      </c>
      <c r="G688" s="17">
        <f>IF(OR(B688="",E688=""),"",E688*N(F688))</f>
        <v/>
      </c>
    </row>
    <row r="689">
      <c r="A689" s="15" t="n"/>
      <c r="B689" s="16" t="n"/>
      <c r="C689">
        <f>IF(B689="","",IFERROR(INDEX(Productos!$C$2:$C$501,MATCH(B689,Productos!$A$2:$A$501,0)),"Código no existe"))</f>
        <v/>
      </c>
      <c r="F689" s="17">
        <f>IF(B689="","",IFERROR(INDEX(Productos!$F$2:$F$501,MATCH(B689,Productos!$A$2:$A$501,0)),0))</f>
        <v/>
      </c>
      <c r="G689" s="17">
        <f>IF(OR(B689="",E689=""),"",E689*N(F689))</f>
        <v/>
      </c>
    </row>
    <row r="690">
      <c r="A690" s="15" t="n"/>
      <c r="B690" s="16" t="n"/>
      <c r="C690">
        <f>IF(B690="","",IFERROR(INDEX(Productos!$C$2:$C$501,MATCH(B690,Productos!$A$2:$A$501,0)),"Código no existe"))</f>
        <v/>
      </c>
      <c r="F690" s="17">
        <f>IF(B690="","",IFERROR(INDEX(Productos!$F$2:$F$501,MATCH(B690,Productos!$A$2:$A$501,0)),0))</f>
        <v/>
      </c>
      <c r="G690" s="17">
        <f>IF(OR(B690="",E690=""),"",E690*N(F690))</f>
        <v/>
      </c>
    </row>
    <row r="691">
      <c r="A691" s="15" t="n"/>
      <c r="B691" s="16" t="n"/>
      <c r="C691">
        <f>IF(B691="","",IFERROR(INDEX(Productos!$C$2:$C$501,MATCH(B691,Productos!$A$2:$A$501,0)),"Código no existe"))</f>
        <v/>
      </c>
      <c r="F691" s="17">
        <f>IF(B691="","",IFERROR(INDEX(Productos!$F$2:$F$501,MATCH(B691,Productos!$A$2:$A$501,0)),0))</f>
        <v/>
      </c>
      <c r="G691" s="17">
        <f>IF(OR(B691="",E691=""),"",E691*N(F691))</f>
        <v/>
      </c>
    </row>
    <row r="692">
      <c r="A692" s="15" t="n"/>
      <c r="B692" s="16" t="n"/>
      <c r="C692">
        <f>IF(B692="","",IFERROR(INDEX(Productos!$C$2:$C$501,MATCH(B692,Productos!$A$2:$A$501,0)),"Código no existe"))</f>
        <v/>
      </c>
      <c r="F692" s="17">
        <f>IF(B692="","",IFERROR(INDEX(Productos!$F$2:$F$501,MATCH(B692,Productos!$A$2:$A$501,0)),0))</f>
        <v/>
      </c>
      <c r="G692" s="17">
        <f>IF(OR(B692="",E692=""),"",E692*N(F692))</f>
        <v/>
      </c>
    </row>
    <row r="693">
      <c r="A693" s="15" t="n"/>
      <c r="B693" s="16" t="n"/>
      <c r="C693">
        <f>IF(B693="","",IFERROR(INDEX(Productos!$C$2:$C$501,MATCH(B693,Productos!$A$2:$A$501,0)),"Código no existe"))</f>
        <v/>
      </c>
      <c r="F693" s="17">
        <f>IF(B693="","",IFERROR(INDEX(Productos!$F$2:$F$501,MATCH(B693,Productos!$A$2:$A$501,0)),0))</f>
        <v/>
      </c>
      <c r="G693" s="17">
        <f>IF(OR(B693="",E693=""),"",E693*N(F693))</f>
        <v/>
      </c>
    </row>
    <row r="694">
      <c r="A694" s="15" t="n"/>
      <c r="B694" s="16" t="n"/>
      <c r="C694">
        <f>IF(B694="","",IFERROR(INDEX(Productos!$C$2:$C$501,MATCH(B694,Productos!$A$2:$A$501,0)),"Código no existe"))</f>
        <v/>
      </c>
      <c r="F694" s="17">
        <f>IF(B694="","",IFERROR(INDEX(Productos!$F$2:$F$501,MATCH(B694,Productos!$A$2:$A$501,0)),0))</f>
        <v/>
      </c>
      <c r="G694" s="17">
        <f>IF(OR(B694="",E694=""),"",E694*N(F694))</f>
        <v/>
      </c>
    </row>
    <row r="695">
      <c r="A695" s="15" t="n"/>
      <c r="B695" s="16" t="n"/>
      <c r="C695">
        <f>IF(B695="","",IFERROR(INDEX(Productos!$C$2:$C$501,MATCH(B695,Productos!$A$2:$A$501,0)),"Código no existe"))</f>
        <v/>
      </c>
      <c r="F695" s="17">
        <f>IF(B695="","",IFERROR(INDEX(Productos!$F$2:$F$501,MATCH(B695,Productos!$A$2:$A$501,0)),0))</f>
        <v/>
      </c>
      <c r="G695" s="17">
        <f>IF(OR(B695="",E695=""),"",E695*N(F695))</f>
        <v/>
      </c>
    </row>
    <row r="696">
      <c r="A696" s="15" t="n"/>
      <c r="B696" s="16" t="n"/>
      <c r="C696">
        <f>IF(B696="","",IFERROR(INDEX(Productos!$C$2:$C$501,MATCH(B696,Productos!$A$2:$A$501,0)),"Código no existe"))</f>
        <v/>
      </c>
      <c r="F696" s="17">
        <f>IF(B696="","",IFERROR(INDEX(Productos!$F$2:$F$501,MATCH(B696,Productos!$A$2:$A$501,0)),0))</f>
        <v/>
      </c>
      <c r="G696" s="17">
        <f>IF(OR(B696="",E696=""),"",E696*N(F696))</f>
        <v/>
      </c>
    </row>
    <row r="697">
      <c r="A697" s="15" t="n"/>
      <c r="B697" s="16" t="n"/>
      <c r="C697">
        <f>IF(B697="","",IFERROR(INDEX(Productos!$C$2:$C$501,MATCH(B697,Productos!$A$2:$A$501,0)),"Código no existe"))</f>
        <v/>
      </c>
      <c r="F697" s="17">
        <f>IF(B697="","",IFERROR(INDEX(Productos!$F$2:$F$501,MATCH(B697,Productos!$A$2:$A$501,0)),0))</f>
        <v/>
      </c>
      <c r="G697" s="17">
        <f>IF(OR(B697="",E697=""),"",E697*N(F697))</f>
        <v/>
      </c>
    </row>
    <row r="698">
      <c r="A698" s="15" t="n"/>
      <c r="B698" s="16" t="n"/>
      <c r="C698">
        <f>IF(B698="","",IFERROR(INDEX(Productos!$C$2:$C$501,MATCH(B698,Productos!$A$2:$A$501,0)),"Código no existe"))</f>
        <v/>
      </c>
      <c r="F698" s="17">
        <f>IF(B698="","",IFERROR(INDEX(Productos!$F$2:$F$501,MATCH(B698,Productos!$A$2:$A$501,0)),0))</f>
        <v/>
      </c>
      <c r="G698" s="17">
        <f>IF(OR(B698="",E698=""),"",E698*N(F698))</f>
        <v/>
      </c>
    </row>
    <row r="699">
      <c r="A699" s="15" t="n"/>
      <c r="B699" s="16" t="n"/>
      <c r="C699">
        <f>IF(B699="","",IFERROR(INDEX(Productos!$C$2:$C$501,MATCH(B699,Productos!$A$2:$A$501,0)),"Código no existe"))</f>
        <v/>
      </c>
      <c r="F699" s="17">
        <f>IF(B699="","",IFERROR(INDEX(Productos!$F$2:$F$501,MATCH(B699,Productos!$A$2:$A$501,0)),0))</f>
        <v/>
      </c>
      <c r="G699" s="17">
        <f>IF(OR(B699="",E699=""),"",E699*N(F699))</f>
        <v/>
      </c>
    </row>
    <row r="700">
      <c r="A700" s="15" t="n"/>
      <c r="B700" s="16" t="n"/>
      <c r="C700">
        <f>IF(B700="","",IFERROR(INDEX(Productos!$C$2:$C$501,MATCH(B700,Productos!$A$2:$A$501,0)),"Código no existe"))</f>
        <v/>
      </c>
      <c r="F700" s="17">
        <f>IF(B700="","",IFERROR(INDEX(Productos!$F$2:$F$501,MATCH(B700,Productos!$A$2:$A$501,0)),0))</f>
        <v/>
      </c>
      <c r="G700" s="17">
        <f>IF(OR(B700="",E700=""),"",E700*N(F700))</f>
        <v/>
      </c>
    </row>
    <row r="701">
      <c r="A701" s="15" t="n"/>
      <c r="B701" s="16" t="n"/>
      <c r="C701">
        <f>IF(B701="","",IFERROR(INDEX(Productos!$C$2:$C$501,MATCH(B701,Productos!$A$2:$A$501,0)),"Código no existe"))</f>
        <v/>
      </c>
      <c r="F701" s="17">
        <f>IF(B701="","",IFERROR(INDEX(Productos!$F$2:$F$501,MATCH(B701,Productos!$A$2:$A$501,0)),0))</f>
        <v/>
      </c>
      <c r="G701" s="17">
        <f>IF(OR(B701="",E701=""),"",E701*N(F701))</f>
        <v/>
      </c>
    </row>
    <row r="702">
      <c r="A702" s="15" t="n"/>
      <c r="B702" s="16" t="n"/>
      <c r="C702">
        <f>IF(B702="","",IFERROR(INDEX(Productos!$C$2:$C$501,MATCH(B702,Productos!$A$2:$A$501,0)),"Código no existe"))</f>
        <v/>
      </c>
      <c r="F702" s="17">
        <f>IF(B702="","",IFERROR(INDEX(Productos!$F$2:$F$501,MATCH(B702,Productos!$A$2:$A$501,0)),0))</f>
        <v/>
      </c>
      <c r="G702" s="17">
        <f>IF(OR(B702="",E702=""),"",E702*N(F702))</f>
        <v/>
      </c>
    </row>
    <row r="703">
      <c r="A703" s="15" t="n"/>
      <c r="B703" s="16" t="n"/>
      <c r="C703">
        <f>IF(B703="","",IFERROR(INDEX(Productos!$C$2:$C$501,MATCH(B703,Productos!$A$2:$A$501,0)),"Código no existe"))</f>
        <v/>
      </c>
      <c r="F703" s="17">
        <f>IF(B703="","",IFERROR(INDEX(Productos!$F$2:$F$501,MATCH(B703,Productos!$A$2:$A$501,0)),0))</f>
        <v/>
      </c>
      <c r="G703" s="17">
        <f>IF(OR(B703="",E703=""),"",E703*N(F703))</f>
        <v/>
      </c>
    </row>
    <row r="704">
      <c r="A704" s="15" t="n"/>
      <c r="B704" s="16" t="n"/>
      <c r="C704">
        <f>IF(B704="","",IFERROR(INDEX(Productos!$C$2:$C$501,MATCH(B704,Productos!$A$2:$A$501,0)),"Código no existe"))</f>
        <v/>
      </c>
      <c r="F704" s="17">
        <f>IF(B704="","",IFERROR(INDEX(Productos!$F$2:$F$501,MATCH(B704,Productos!$A$2:$A$501,0)),0))</f>
        <v/>
      </c>
      <c r="G704" s="17">
        <f>IF(OR(B704="",E704=""),"",E704*N(F704))</f>
        <v/>
      </c>
    </row>
    <row r="705">
      <c r="A705" s="15" t="n"/>
      <c r="B705" s="16" t="n"/>
      <c r="C705">
        <f>IF(B705="","",IFERROR(INDEX(Productos!$C$2:$C$501,MATCH(B705,Productos!$A$2:$A$501,0)),"Código no existe"))</f>
        <v/>
      </c>
      <c r="F705" s="17">
        <f>IF(B705="","",IFERROR(INDEX(Productos!$F$2:$F$501,MATCH(B705,Productos!$A$2:$A$501,0)),0))</f>
        <v/>
      </c>
      <c r="G705" s="17">
        <f>IF(OR(B705="",E705=""),"",E705*N(F705))</f>
        <v/>
      </c>
    </row>
    <row r="706">
      <c r="A706" s="15" t="n"/>
      <c r="B706" s="16" t="n"/>
      <c r="C706">
        <f>IF(B706="","",IFERROR(INDEX(Productos!$C$2:$C$501,MATCH(B706,Productos!$A$2:$A$501,0)),"Código no existe"))</f>
        <v/>
      </c>
      <c r="F706" s="17">
        <f>IF(B706="","",IFERROR(INDEX(Productos!$F$2:$F$501,MATCH(B706,Productos!$A$2:$A$501,0)),0))</f>
        <v/>
      </c>
      <c r="G706" s="17">
        <f>IF(OR(B706="",E706=""),"",E706*N(F706))</f>
        <v/>
      </c>
    </row>
    <row r="707">
      <c r="A707" s="15" t="n"/>
      <c r="B707" s="16" t="n"/>
      <c r="C707">
        <f>IF(B707="","",IFERROR(INDEX(Productos!$C$2:$C$501,MATCH(B707,Productos!$A$2:$A$501,0)),"Código no existe"))</f>
        <v/>
      </c>
      <c r="F707" s="17">
        <f>IF(B707="","",IFERROR(INDEX(Productos!$F$2:$F$501,MATCH(B707,Productos!$A$2:$A$501,0)),0))</f>
        <v/>
      </c>
      <c r="G707" s="17">
        <f>IF(OR(B707="",E707=""),"",E707*N(F707))</f>
        <v/>
      </c>
    </row>
    <row r="708">
      <c r="A708" s="15" t="n"/>
      <c r="B708" s="16" t="n"/>
      <c r="C708">
        <f>IF(B708="","",IFERROR(INDEX(Productos!$C$2:$C$501,MATCH(B708,Productos!$A$2:$A$501,0)),"Código no existe"))</f>
        <v/>
      </c>
      <c r="F708" s="17">
        <f>IF(B708="","",IFERROR(INDEX(Productos!$F$2:$F$501,MATCH(B708,Productos!$A$2:$A$501,0)),0))</f>
        <v/>
      </c>
      <c r="G708" s="17">
        <f>IF(OR(B708="",E708=""),"",E708*N(F708))</f>
        <v/>
      </c>
    </row>
    <row r="709">
      <c r="A709" s="15" t="n"/>
      <c r="B709" s="16" t="n"/>
      <c r="C709">
        <f>IF(B709="","",IFERROR(INDEX(Productos!$C$2:$C$501,MATCH(B709,Productos!$A$2:$A$501,0)),"Código no existe"))</f>
        <v/>
      </c>
      <c r="F709" s="17">
        <f>IF(B709="","",IFERROR(INDEX(Productos!$F$2:$F$501,MATCH(B709,Productos!$A$2:$A$501,0)),0))</f>
        <v/>
      </c>
      <c r="G709" s="17">
        <f>IF(OR(B709="",E709=""),"",E709*N(F709))</f>
        <v/>
      </c>
    </row>
    <row r="710">
      <c r="A710" s="15" t="n"/>
      <c r="B710" s="16" t="n"/>
      <c r="C710">
        <f>IF(B710="","",IFERROR(INDEX(Productos!$C$2:$C$501,MATCH(B710,Productos!$A$2:$A$501,0)),"Código no existe"))</f>
        <v/>
      </c>
      <c r="F710" s="17">
        <f>IF(B710="","",IFERROR(INDEX(Productos!$F$2:$F$501,MATCH(B710,Productos!$A$2:$A$501,0)),0))</f>
        <v/>
      </c>
      <c r="G710" s="17">
        <f>IF(OR(B710="",E710=""),"",E710*N(F710))</f>
        <v/>
      </c>
    </row>
    <row r="711">
      <c r="A711" s="15" t="n"/>
      <c r="B711" s="16" t="n"/>
      <c r="C711">
        <f>IF(B711="","",IFERROR(INDEX(Productos!$C$2:$C$501,MATCH(B711,Productos!$A$2:$A$501,0)),"Código no existe"))</f>
        <v/>
      </c>
      <c r="F711" s="17">
        <f>IF(B711="","",IFERROR(INDEX(Productos!$F$2:$F$501,MATCH(B711,Productos!$A$2:$A$501,0)),0))</f>
        <v/>
      </c>
      <c r="G711" s="17">
        <f>IF(OR(B711="",E711=""),"",E711*N(F711))</f>
        <v/>
      </c>
    </row>
    <row r="712">
      <c r="A712" s="15" t="n"/>
      <c r="B712" s="16" t="n"/>
      <c r="C712">
        <f>IF(B712="","",IFERROR(INDEX(Productos!$C$2:$C$501,MATCH(B712,Productos!$A$2:$A$501,0)),"Código no existe"))</f>
        <v/>
      </c>
      <c r="F712" s="17">
        <f>IF(B712="","",IFERROR(INDEX(Productos!$F$2:$F$501,MATCH(B712,Productos!$A$2:$A$501,0)),0))</f>
        <v/>
      </c>
      <c r="G712" s="17">
        <f>IF(OR(B712="",E712=""),"",E712*N(F712))</f>
        <v/>
      </c>
    </row>
    <row r="713">
      <c r="A713" s="15" t="n"/>
      <c r="B713" s="16" t="n"/>
      <c r="C713">
        <f>IF(B713="","",IFERROR(INDEX(Productos!$C$2:$C$501,MATCH(B713,Productos!$A$2:$A$501,0)),"Código no existe"))</f>
        <v/>
      </c>
      <c r="F713" s="17">
        <f>IF(B713="","",IFERROR(INDEX(Productos!$F$2:$F$501,MATCH(B713,Productos!$A$2:$A$501,0)),0))</f>
        <v/>
      </c>
      <c r="G713" s="17">
        <f>IF(OR(B713="",E713=""),"",E713*N(F713))</f>
        <v/>
      </c>
    </row>
    <row r="714">
      <c r="A714" s="15" t="n"/>
      <c r="B714" s="16" t="n"/>
      <c r="C714">
        <f>IF(B714="","",IFERROR(INDEX(Productos!$C$2:$C$501,MATCH(B714,Productos!$A$2:$A$501,0)),"Código no existe"))</f>
        <v/>
      </c>
      <c r="F714" s="17">
        <f>IF(B714="","",IFERROR(INDEX(Productos!$F$2:$F$501,MATCH(B714,Productos!$A$2:$A$501,0)),0))</f>
        <v/>
      </c>
      <c r="G714" s="17">
        <f>IF(OR(B714="",E714=""),"",E714*N(F714))</f>
        <v/>
      </c>
    </row>
    <row r="715">
      <c r="A715" s="15" t="n"/>
      <c r="B715" s="16" t="n"/>
      <c r="C715">
        <f>IF(B715="","",IFERROR(INDEX(Productos!$C$2:$C$501,MATCH(B715,Productos!$A$2:$A$501,0)),"Código no existe"))</f>
        <v/>
      </c>
      <c r="F715" s="17">
        <f>IF(B715="","",IFERROR(INDEX(Productos!$F$2:$F$501,MATCH(B715,Productos!$A$2:$A$501,0)),0))</f>
        <v/>
      </c>
      <c r="G715" s="17">
        <f>IF(OR(B715="",E715=""),"",E715*N(F715))</f>
        <v/>
      </c>
    </row>
    <row r="716">
      <c r="A716" s="15" t="n"/>
      <c r="B716" s="16" t="n"/>
      <c r="C716">
        <f>IF(B716="","",IFERROR(INDEX(Productos!$C$2:$C$501,MATCH(B716,Productos!$A$2:$A$501,0)),"Código no existe"))</f>
        <v/>
      </c>
      <c r="F716" s="17">
        <f>IF(B716="","",IFERROR(INDEX(Productos!$F$2:$F$501,MATCH(B716,Productos!$A$2:$A$501,0)),0))</f>
        <v/>
      </c>
      <c r="G716" s="17">
        <f>IF(OR(B716="",E716=""),"",E716*N(F716))</f>
        <v/>
      </c>
    </row>
    <row r="717">
      <c r="A717" s="15" t="n"/>
      <c r="B717" s="16" t="n"/>
      <c r="C717">
        <f>IF(B717="","",IFERROR(INDEX(Productos!$C$2:$C$501,MATCH(B717,Productos!$A$2:$A$501,0)),"Código no existe"))</f>
        <v/>
      </c>
      <c r="F717" s="17">
        <f>IF(B717="","",IFERROR(INDEX(Productos!$F$2:$F$501,MATCH(B717,Productos!$A$2:$A$501,0)),0))</f>
        <v/>
      </c>
      <c r="G717" s="17">
        <f>IF(OR(B717="",E717=""),"",E717*N(F717))</f>
        <v/>
      </c>
    </row>
    <row r="718">
      <c r="A718" s="15" t="n"/>
      <c r="B718" s="16" t="n"/>
      <c r="C718">
        <f>IF(B718="","",IFERROR(INDEX(Productos!$C$2:$C$501,MATCH(B718,Productos!$A$2:$A$501,0)),"Código no existe"))</f>
        <v/>
      </c>
      <c r="F718" s="17">
        <f>IF(B718="","",IFERROR(INDEX(Productos!$F$2:$F$501,MATCH(B718,Productos!$A$2:$A$501,0)),0))</f>
        <v/>
      </c>
      <c r="G718" s="17">
        <f>IF(OR(B718="",E718=""),"",E718*N(F718))</f>
        <v/>
      </c>
    </row>
    <row r="719">
      <c r="A719" s="15" t="n"/>
      <c r="B719" s="16" t="n"/>
      <c r="C719">
        <f>IF(B719="","",IFERROR(INDEX(Productos!$C$2:$C$501,MATCH(B719,Productos!$A$2:$A$501,0)),"Código no existe"))</f>
        <v/>
      </c>
      <c r="F719" s="17">
        <f>IF(B719="","",IFERROR(INDEX(Productos!$F$2:$F$501,MATCH(B719,Productos!$A$2:$A$501,0)),0))</f>
        <v/>
      </c>
      <c r="G719" s="17">
        <f>IF(OR(B719="",E719=""),"",E719*N(F719))</f>
        <v/>
      </c>
    </row>
    <row r="720">
      <c r="A720" s="15" t="n"/>
      <c r="B720" s="16" t="n"/>
      <c r="C720">
        <f>IF(B720="","",IFERROR(INDEX(Productos!$C$2:$C$501,MATCH(B720,Productos!$A$2:$A$501,0)),"Código no existe"))</f>
        <v/>
      </c>
      <c r="F720" s="17">
        <f>IF(B720="","",IFERROR(INDEX(Productos!$F$2:$F$501,MATCH(B720,Productos!$A$2:$A$501,0)),0))</f>
        <v/>
      </c>
      <c r="G720" s="17">
        <f>IF(OR(B720="",E720=""),"",E720*N(F720))</f>
        <v/>
      </c>
    </row>
    <row r="721">
      <c r="A721" s="15" t="n"/>
      <c r="B721" s="16" t="n"/>
      <c r="C721">
        <f>IF(B721="","",IFERROR(INDEX(Productos!$C$2:$C$501,MATCH(B721,Productos!$A$2:$A$501,0)),"Código no existe"))</f>
        <v/>
      </c>
      <c r="F721" s="17">
        <f>IF(B721="","",IFERROR(INDEX(Productos!$F$2:$F$501,MATCH(B721,Productos!$A$2:$A$501,0)),0))</f>
        <v/>
      </c>
      <c r="G721" s="17">
        <f>IF(OR(B721="",E721=""),"",E721*N(F721))</f>
        <v/>
      </c>
    </row>
    <row r="722">
      <c r="A722" s="15" t="n"/>
      <c r="B722" s="16" t="n"/>
      <c r="C722">
        <f>IF(B722="","",IFERROR(INDEX(Productos!$C$2:$C$501,MATCH(B722,Productos!$A$2:$A$501,0)),"Código no existe"))</f>
        <v/>
      </c>
      <c r="F722" s="17">
        <f>IF(B722="","",IFERROR(INDEX(Productos!$F$2:$F$501,MATCH(B722,Productos!$A$2:$A$501,0)),0))</f>
        <v/>
      </c>
      <c r="G722" s="17">
        <f>IF(OR(B722="",E722=""),"",E722*N(F722))</f>
        <v/>
      </c>
    </row>
    <row r="723">
      <c r="A723" s="15" t="n"/>
      <c r="B723" s="16" t="n"/>
      <c r="C723">
        <f>IF(B723="","",IFERROR(INDEX(Productos!$C$2:$C$501,MATCH(B723,Productos!$A$2:$A$501,0)),"Código no existe"))</f>
        <v/>
      </c>
      <c r="F723" s="17">
        <f>IF(B723="","",IFERROR(INDEX(Productos!$F$2:$F$501,MATCH(B723,Productos!$A$2:$A$501,0)),0))</f>
        <v/>
      </c>
      <c r="G723" s="17">
        <f>IF(OR(B723="",E723=""),"",E723*N(F723))</f>
        <v/>
      </c>
    </row>
    <row r="724">
      <c r="A724" s="15" t="n"/>
      <c r="B724" s="16" t="n"/>
      <c r="C724">
        <f>IF(B724="","",IFERROR(INDEX(Productos!$C$2:$C$501,MATCH(B724,Productos!$A$2:$A$501,0)),"Código no existe"))</f>
        <v/>
      </c>
      <c r="F724" s="17">
        <f>IF(B724="","",IFERROR(INDEX(Productos!$F$2:$F$501,MATCH(B724,Productos!$A$2:$A$501,0)),0))</f>
        <v/>
      </c>
      <c r="G724" s="17">
        <f>IF(OR(B724="",E724=""),"",E724*N(F724))</f>
        <v/>
      </c>
    </row>
    <row r="725">
      <c r="A725" s="15" t="n"/>
      <c r="B725" s="16" t="n"/>
      <c r="C725">
        <f>IF(B725="","",IFERROR(INDEX(Productos!$C$2:$C$501,MATCH(B725,Productos!$A$2:$A$501,0)),"Código no existe"))</f>
        <v/>
      </c>
      <c r="F725" s="17">
        <f>IF(B725="","",IFERROR(INDEX(Productos!$F$2:$F$501,MATCH(B725,Productos!$A$2:$A$501,0)),0))</f>
        <v/>
      </c>
      <c r="G725" s="17">
        <f>IF(OR(B725="",E725=""),"",E725*N(F725))</f>
        <v/>
      </c>
    </row>
    <row r="726">
      <c r="A726" s="15" t="n"/>
      <c r="B726" s="16" t="n"/>
      <c r="C726">
        <f>IF(B726="","",IFERROR(INDEX(Productos!$C$2:$C$501,MATCH(B726,Productos!$A$2:$A$501,0)),"Código no existe"))</f>
        <v/>
      </c>
      <c r="F726" s="17">
        <f>IF(B726="","",IFERROR(INDEX(Productos!$F$2:$F$501,MATCH(B726,Productos!$A$2:$A$501,0)),0))</f>
        <v/>
      </c>
      <c r="G726" s="17">
        <f>IF(OR(B726="",E726=""),"",E726*N(F726))</f>
        <v/>
      </c>
    </row>
    <row r="727">
      <c r="A727" s="15" t="n"/>
      <c r="B727" s="16" t="n"/>
      <c r="C727">
        <f>IF(B727="","",IFERROR(INDEX(Productos!$C$2:$C$501,MATCH(B727,Productos!$A$2:$A$501,0)),"Código no existe"))</f>
        <v/>
      </c>
      <c r="F727" s="17">
        <f>IF(B727="","",IFERROR(INDEX(Productos!$F$2:$F$501,MATCH(B727,Productos!$A$2:$A$501,0)),0))</f>
        <v/>
      </c>
      <c r="G727" s="17">
        <f>IF(OR(B727="",E727=""),"",E727*N(F727))</f>
        <v/>
      </c>
    </row>
    <row r="728">
      <c r="A728" s="15" t="n"/>
      <c r="B728" s="16" t="n"/>
      <c r="C728">
        <f>IF(B728="","",IFERROR(INDEX(Productos!$C$2:$C$501,MATCH(B728,Productos!$A$2:$A$501,0)),"Código no existe"))</f>
        <v/>
      </c>
      <c r="F728" s="17">
        <f>IF(B728="","",IFERROR(INDEX(Productos!$F$2:$F$501,MATCH(B728,Productos!$A$2:$A$501,0)),0))</f>
        <v/>
      </c>
      <c r="G728" s="17">
        <f>IF(OR(B728="",E728=""),"",E728*N(F728))</f>
        <v/>
      </c>
    </row>
    <row r="729">
      <c r="A729" s="15" t="n"/>
      <c r="B729" s="16" t="n"/>
      <c r="C729">
        <f>IF(B729="","",IFERROR(INDEX(Productos!$C$2:$C$501,MATCH(B729,Productos!$A$2:$A$501,0)),"Código no existe"))</f>
        <v/>
      </c>
      <c r="F729" s="17">
        <f>IF(B729="","",IFERROR(INDEX(Productos!$F$2:$F$501,MATCH(B729,Productos!$A$2:$A$501,0)),0))</f>
        <v/>
      </c>
      <c r="G729" s="17">
        <f>IF(OR(B729="",E729=""),"",E729*N(F729))</f>
        <v/>
      </c>
    </row>
    <row r="730">
      <c r="A730" s="15" t="n"/>
      <c r="B730" s="16" t="n"/>
      <c r="C730">
        <f>IF(B730="","",IFERROR(INDEX(Productos!$C$2:$C$501,MATCH(B730,Productos!$A$2:$A$501,0)),"Código no existe"))</f>
        <v/>
      </c>
      <c r="F730" s="17">
        <f>IF(B730="","",IFERROR(INDEX(Productos!$F$2:$F$501,MATCH(B730,Productos!$A$2:$A$501,0)),0))</f>
        <v/>
      </c>
      <c r="G730" s="17">
        <f>IF(OR(B730="",E730=""),"",E730*N(F730))</f>
        <v/>
      </c>
    </row>
    <row r="731">
      <c r="A731" s="15" t="n"/>
      <c r="B731" s="16" t="n"/>
      <c r="C731">
        <f>IF(B731="","",IFERROR(INDEX(Productos!$C$2:$C$501,MATCH(B731,Productos!$A$2:$A$501,0)),"Código no existe"))</f>
        <v/>
      </c>
      <c r="F731" s="17">
        <f>IF(B731="","",IFERROR(INDEX(Productos!$F$2:$F$501,MATCH(B731,Productos!$A$2:$A$501,0)),0))</f>
        <v/>
      </c>
      <c r="G731" s="17">
        <f>IF(OR(B731="",E731=""),"",E731*N(F731))</f>
        <v/>
      </c>
    </row>
    <row r="732">
      <c r="A732" s="15" t="n"/>
      <c r="B732" s="16" t="n"/>
      <c r="C732">
        <f>IF(B732="","",IFERROR(INDEX(Productos!$C$2:$C$501,MATCH(B732,Productos!$A$2:$A$501,0)),"Código no existe"))</f>
        <v/>
      </c>
      <c r="F732" s="17">
        <f>IF(B732="","",IFERROR(INDEX(Productos!$F$2:$F$501,MATCH(B732,Productos!$A$2:$A$501,0)),0))</f>
        <v/>
      </c>
      <c r="G732" s="17">
        <f>IF(OR(B732="",E732=""),"",E732*N(F732))</f>
        <v/>
      </c>
    </row>
    <row r="733">
      <c r="A733" s="15" t="n"/>
      <c r="B733" s="16" t="n"/>
      <c r="C733">
        <f>IF(B733="","",IFERROR(INDEX(Productos!$C$2:$C$501,MATCH(B733,Productos!$A$2:$A$501,0)),"Código no existe"))</f>
        <v/>
      </c>
      <c r="F733" s="17">
        <f>IF(B733="","",IFERROR(INDEX(Productos!$F$2:$F$501,MATCH(B733,Productos!$A$2:$A$501,0)),0))</f>
        <v/>
      </c>
      <c r="G733" s="17">
        <f>IF(OR(B733="",E733=""),"",E733*N(F733))</f>
        <v/>
      </c>
    </row>
    <row r="734">
      <c r="A734" s="15" t="n"/>
      <c r="B734" s="16" t="n"/>
      <c r="C734">
        <f>IF(B734="","",IFERROR(INDEX(Productos!$C$2:$C$501,MATCH(B734,Productos!$A$2:$A$501,0)),"Código no existe"))</f>
        <v/>
      </c>
      <c r="F734" s="17">
        <f>IF(B734="","",IFERROR(INDEX(Productos!$F$2:$F$501,MATCH(B734,Productos!$A$2:$A$501,0)),0))</f>
        <v/>
      </c>
      <c r="G734" s="17">
        <f>IF(OR(B734="",E734=""),"",E734*N(F734))</f>
        <v/>
      </c>
    </row>
    <row r="735">
      <c r="A735" s="15" t="n"/>
      <c r="B735" s="16" t="n"/>
      <c r="C735">
        <f>IF(B735="","",IFERROR(INDEX(Productos!$C$2:$C$501,MATCH(B735,Productos!$A$2:$A$501,0)),"Código no existe"))</f>
        <v/>
      </c>
      <c r="F735" s="17">
        <f>IF(B735="","",IFERROR(INDEX(Productos!$F$2:$F$501,MATCH(B735,Productos!$A$2:$A$501,0)),0))</f>
        <v/>
      </c>
      <c r="G735" s="17">
        <f>IF(OR(B735="",E735=""),"",E735*N(F735))</f>
        <v/>
      </c>
    </row>
    <row r="736">
      <c r="A736" s="15" t="n"/>
      <c r="B736" s="16" t="n"/>
      <c r="C736">
        <f>IF(B736="","",IFERROR(INDEX(Productos!$C$2:$C$501,MATCH(B736,Productos!$A$2:$A$501,0)),"Código no existe"))</f>
        <v/>
      </c>
      <c r="F736" s="17">
        <f>IF(B736="","",IFERROR(INDEX(Productos!$F$2:$F$501,MATCH(B736,Productos!$A$2:$A$501,0)),0))</f>
        <v/>
      </c>
      <c r="G736" s="17">
        <f>IF(OR(B736="",E736=""),"",E736*N(F736))</f>
        <v/>
      </c>
    </row>
    <row r="737">
      <c r="A737" s="15" t="n"/>
      <c r="B737" s="16" t="n"/>
      <c r="C737">
        <f>IF(B737="","",IFERROR(INDEX(Productos!$C$2:$C$501,MATCH(B737,Productos!$A$2:$A$501,0)),"Código no existe"))</f>
        <v/>
      </c>
      <c r="F737" s="17">
        <f>IF(B737="","",IFERROR(INDEX(Productos!$F$2:$F$501,MATCH(B737,Productos!$A$2:$A$501,0)),0))</f>
        <v/>
      </c>
      <c r="G737" s="17">
        <f>IF(OR(B737="",E737=""),"",E737*N(F737))</f>
        <v/>
      </c>
    </row>
    <row r="738">
      <c r="A738" s="15" t="n"/>
      <c r="B738" s="16" t="n"/>
      <c r="C738">
        <f>IF(B738="","",IFERROR(INDEX(Productos!$C$2:$C$501,MATCH(B738,Productos!$A$2:$A$501,0)),"Código no existe"))</f>
        <v/>
      </c>
      <c r="F738" s="17">
        <f>IF(B738="","",IFERROR(INDEX(Productos!$F$2:$F$501,MATCH(B738,Productos!$A$2:$A$501,0)),0))</f>
        <v/>
      </c>
      <c r="G738" s="17">
        <f>IF(OR(B738="",E738=""),"",E738*N(F738))</f>
        <v/>
      </c>
    </row>
    <row r="739">
      <c r="A739" s="15" t="n"/>
      <c r="B739" s="16" t="n"/>
      <c r="C739">
        <f>IF(B739="","",IFERROR(INDEX(Productos!$C$2:$C$501,MATCH(B739,Productos!$A$2:$A$501,0)),"Código no existe"))</f>
        <v/>
      </c>
      <c r="F739" s="17">
        <f>IF(B739="","",IFERROR(INDEX(Productos!$F$2:$F$501,MATCH(B739,Productos!$A$2:$A$501,0)),0))</f>
        <v/>
      </c>
      <c r="G739" s="17">
        <f>IF(OR(B739="",E739=""),"",E739*N(F739))</f>
        <v/>
      </c>
    </row>
    <row r="740">
      <c r="A740" s="15" t="n"/>
      <c r="B740" s="16" t="n"/>
      <c r="C740">
        <f>IF(B740="","",IFERROR(INDEX(Productos!$C$2:$C$501,MATCH(B740,Productos!$A$2:$A$501,0)),"Código no existe"))</f>
        <v/>
      </c>
      <c r="F740" s="17">
        <f>IF(B740="","",IFERROR(INDEX(Productos!$F$2:$F$501,MATCH(B740,Productos!$A$2:$A$501,0)),0))</f>
        <v/>
      </c>
      <c r="G740" s="17">
        <f>IF(OR(B740="",E740=""),"",E740*N(F740))</f>
        <v/>
      </c>
    </row>
    <row r="741">
      <c r="A741" s="15" t="n"/>
      <c r="B741" s="16" t="n"/>
      <c r="C741">
        <f>IF(B741="","",IFERROR(INDEX(Productos!$C$2:$C$501,MATCH(B741,Productos!$A$2:$A$501,0)),"Código no existe"))</f>
        <v/>
      </c>
      <c r="F741" s="17">
        <f>IF(B741="","",IFERROR(INDEX(Productos!$F$2:$F$501,MATCH(B741,Productos!$A$2:$A$501,0)),0))</f>
        <v/>
      </c>
      <c r="G741" s="17">
        <f>IF(OR(B741="",E741=""),"",E741*N(F741))</f>
        <v/>
      </c>
    </row>
    <row r="742">
      <c r="A742" s="15" t="n"/>
      <c r="B742" s="16" t="n"/>
      <c r="C742">
        <f>IF(B742="","",IFERROR(INDEX(Productos!$C$2:$C$501,MATCH(B742,Productos!$A$2:$A$501,0)),"Código no existe"))</f>
        <v/>
      </c>
      <c r="F742" s="17">
        <f>IF(B742="","",IFERROR(INDEX(Productos!$F$2:$F$501,MATCH(B742,Productos!$A$2:$A$501,0)),0))</f>
        <v/>
      </c>
      <c r="G742" s="17">
        <f>IF(OR(B742="",E742=""),"",E742*N(F742))</f>
        <v/>
      </c>
    </row>
    <row r="743">
      <c r="A743" s="15" t="n"/>
      <c r="B743" s="16" t="n"/>
      <c r="C743">
        <f>IF(B743="","",IFERROR(INDEX(Productos!$C$2:$C$501,MATCH(B743,Productos!$A$2:$A$501,0)),"Código no existe"))</f>
        <v/>
      </c>
      <c r="F743" s="17">
        <f>IF(B743="","",IFERROR(INDEX(Productos!$F$2:$F$501,MATCH(B743,Productos!$A$2:$A$501,0)),0))</f>
        <v/>
      </c>
      <c r="G743" s="17">
        <f>IF(OR(B743="",E743=""),"",E743*N(F743))</f>
        <v/>
      </c>
    </row>
    <row r="744">
      <c r="A744" s="15" t="n"/>
      <c r="B744" s="16" t="n"/>
      <c r="C744">
        <f>IF(B744="","",IFERROR(INDEX(Productos!$C$2:$C$501,MATCH(B744,Productos!$A$2:$A$501,0)),"Código no existe"))</f>
        <v/>
      </c>
      <c r="F744" s="17">
        <f>IF(B744="","",IFERROR(INDEX(Productos!$F$2:$F$501,MATCH(B744,Productos!$A$2:$A$501,0)),0))</f>
        <v/>
      </c>
      <c r="G744" s="17">
        <f>IF(OR(B744="",E744=""),"",E744*N(F744))</f>
        <v/>
      </c>
    </row>
    <row r="745">
      <c r="A745" s="15" t="n"/>
      <c r="B745" s="16" t="n"/>
      <c r="C745">
        <f>IF(B745="","",IFERROR(INDEX(Productos!$C$2:$C$501,MATCH(B745,Productos!$A$2:$A$501,0)),"Código no existe"))</f>
        <v/>
      </c>
      <c r="F745" s="17">
        <f>IF(B745="","",IFERROR(INDEX(Productos!$F$2:$F$501,MATCH(B745,Productos!$A$2:$A$501,0)),0))</f>
        <v/>
      </c>
      <c r="G745" s="17">
        <f>IF(OR(B745="",E745=""),"",E745*N(F745))</f>
        <v/>
      </c>
    </row>
    <row r="746">
      <c r="A746" s="15" t="n"/>
      <c r="B746" s="16" t="n"/>
      <c r="C746">
        <f>IF(B746="","",IFERROR(INDEX(Productos!$C$2:$C$501,MATCH(B746,Productos!$A$2:$A$501,0)),"Código no existe"))</f>
        <v/>
      </c>
      <c r="F746" s="17">
        <f>IF(B746="","",IFERROR(INDEX(Productos!$F$2:$F$501,MATCH(B746,Productos!$A$2:$A$501,0)),0))</f>
        <v/>
      </c>
      <c r="G746" s="17">
        <f>IF(OR(B746="",E746=""),"",E746*N(F746))</f>
        <v/>
      </c>
    </row>
    <row r="747">
      <c r="A747" s="15" t="n"/>
      <c r="B747" s="16" t="n"/>
      <c r="C747">
        <f>IF(B747="","",IFERROR(INDEX(Productos!$C$2:$C$501,MATCH(B747,Productos!$A$2:$A$501,0)),"Código no existe"))</f>
        <v/>
      </c>
      <c r="F747" s="17">
        <f>IF(B747="","",IFERROR(INDEX(Productos!$F$2:$F$501,MATCH(B747,Productos!$A$2:$A$501,0)),0))</f>
        <v/>
      </c>
      <c r="G747" s="17">
        <f>IF(OR(B747="",E747=""),"",E747*N(F747))</f>
        <v/>
      </c>
    </row>
    <row r="748">
      <c r="A748" s="15" t="n"/>
      <c r="B748" s="16" t="n"/>
      <c r="C748">
        <f>IF(B748="","",IFERROR(INDEX(Productos!$C$2:$C$501,MATCH(B748,Productos!$A$2:$A$501,0)),"Código no existe"))</f>
        <v/>
      </c>
      <c r="F748" s="17">
        <f>IF(B748="","",IFERROR(INDEX(Productos!$F$2:$F$501,MATCH(B748,Productos!$A$2:$A$501,0)),0))</f>
        <v/>
      </c>
      <c r="G748" s="17">
        <f>IF(OR(B748="",E748=""),"",E748*N(F748))</f>
        <v/>
      </c>
    </row>
    <row r="749">
      <c r="A749" s="15" t="n"/>
      <c r="B749" s="16" t="n"/>
      <c r="C749">
        <f>IF(B749="","",IFERROR(INDEX(Productos!$C$2:$C$501,MATCH(B749,Productos!$A$2:$A$501,0)),"Código no existe"))</f>
        <v/>
      </c>
      <c r="F749" s="17">
        <f>IF(B749="","",IFERROR(INDEX(Productos!$F$2:$F$501,MATCH(B749,Productos!$A$2:$A$501,0)),0))</f>
        <v/>
      </c>
      <c r="G749" s="17">
        <f>IF(OR(B749="",E749=""),"",E749*N(F749))</f>
        <v/>
      </c>
    </row>
    <row r="750">
      <c r="A750" s="15" t="n"/>
      <c r="B750" s="16" t="n"/>
      <c r="C750">
        <f>IF(B750="","",IFERROR(INDEX(Productos!$C$2:$C$501,MATCH(B750,Productos!$A$2:$A$501,0)),"Código no existe"))</f>
        <v/>
      </c>
      <c r="F750" s="17">
        <f>IF(B750="","",IFERROR(INDEX(Productos!$F$2:$F$501,MATCH(B750,Productos!$A$2:$A$501,0)),0))</f>
        <v/>
      </c>
      <c r="G750" s="17">
        <f>IF(OR(B750="",E750=""),"",E750*N(F750))</f>
        <v/>
      </c>
    </row>
    <row r="751">
      <c r="A751" s="15" t="n"/>
      <c r="B751" s="16" t="n"/>
      <c r="C751">
        <f>IF(B751="","",IFERROR(INDEX(Productos!$C$2:$C$501,MATCH(B751,Productos!$A$2:$A$501,0)),"Código no existe"))</f>
        <v/>
      </c>
      <c r="F751" s="17">
        <f>IF(B751="","",IFERROR(INDEX(Productos!$F$2:$F$501,MATCH(B751,Productos!$A$2:$A$501,0)),0))</f>
        <v/>
      </c>
      <c r="G751" s="17">
        <f>IF(OR(B751="",E751=""),"",E751*N(F751))</f>
        <v/>
      </c>
    </row>
    <row r="752">
      <c r="A752" s="15" t="n"/>
      <c r="B752" s="16" t="n"/>
      <c r="C752">
        <f>IF(B752="","",IFERROR(INDEX(Productos!$C$2:$C$501,MATCH(B752,Productos!$A$2:$A$501,0)),"Código no existe"))</f>
        <v/>
      </c>
      <c r="F752" s="17">
        <f>IF(B752="","",IFERROR(INDEX(Productos!$F$2:$F$501,MATCH(B752,Productos!$A$2:$A$501,0)),0))</f>
        <v/>
      </c>
      <c r="G752" s="17">
        <f>IF(OR(B752="",E752=""),"",E752*N(F752))</f>
        <v/>
      </c>
    </row>
    <row r="753">
      <c r="A753" s="15" t="n"/>
      <c r="B753" s="16" t="n"/>
      <c r="C753">
        <f>IF(B753="","",IFERROR(INDEX(Productos!$C$2:$C$501,MATCH(B753,Productos!$A$2:$A$501,0)),"Código no existe"))</f>
        <v/>
      </c>
      <c r="F753" s="17">
        <f>IF(B753="","",IFERROR(INDEX(Productos!$F$2:$F$501,MATCH(B753,Productos!$A$2:$A$501,0)),0))</f>
        <v/>
      </c>
      <c r="G753" s="17">
        <f>IF(OR(B753="",E753=""),"",E753*N(F753))</f>
        <v/>
      </c>
    </row>
    <row r="754">
      <c r="A754" s="15" t="n"/>
      <c r="B754" s="16" t="n"/>
      <c r="C754">
        <f>IF(B754="","",IFERROR(INDEX(Productos!$C$2:$C$501,MATCH(B754,Productos!$A$2:$A$501,0)),"Código no existe"))</f>
        <v/>
      </c>
      <c r="F754" s="17">
        <f>IF(B754="","",IFERROR(INDEX(Productos!$F$2:$F$501,MATCH(B754,Productos!$A$2:$A$501,0)),0))</f>
        <v/>
      </c>
      <c r="G754" s="17">
        <f>IF(OR(B754="",E754=""),"",E754*N(F754))</f>
        <v/>
      </c>
    </row>
    <row r="755">
      <c r="A755" s="15" t="n"/>
      <c r="B755" s="16" t="n"/>
      <c r="C755">
        <f>IF(B755="","",IFERROR(INDEX(Productos!$C$2:$C$501,MATCH(B755,Productos!$A$2:$A$501,0)),"Código no existe"))</f>
        <v/>
      </c>
      <c r="F755" s="17">
        <f>IF(B755="","",IFERROR(INDEX(Productos!$F$2:$F$501,MATCH(B755,Productos!$A$2:$A$501,0)),0))</f>
        <v/>
      </c>
      <c r="G755" s="17">
        <f>IF(OR(B755="",E755=""),"",E755*N(F755))</f>
        <v/>
      </c>
    </row>
    <row r="756">
      <c r="A756" s="15" t="n"/>
      <c r="B756" s="16" t="n"/>
      <c r="C756">
        <f>IF(B756="","",IFERROR(INDEX(Productos!$C$2:$C$501,MATCH(B756,Productos!$A$2:$A$501,0)),"Código no existe"))</f>
        <v/>
      </c>
      <c r="F756" s="17">
        <f>IF(B756="","",IFERROR(INDEX(Productos!$F$2:$F$501,MATCH(B756,Productos!$A$2:$A$501,0)),0))</f>
        <v/>
      </c>
      <c r="G756" s="17">
        <f>IF(OR(B756="",E756=""),"",E756*N(F756))</f>
        <v/>
      </c>
    </row>
    <row r="757">
      <c r="A757" s="15" t="n"/>
      <c r="B757" s="16" t="n"/>
      <c r="C757">
        <f>IF(B757="","",IFERROR(INDEX(Productos!$C$2:$C$501,MATCH(B757,Productos!$A$2:$A$501,0)),"Código no existe"))</f>
        <v/>
      </c>
      <c r="F757" s="17">
        <f>IF(B757="","",IFERROR(INDEX(Productos!$F$2:$F$501,MATCH(B757,Productos!$A$2:$A$501,0)),0))</f>
        <v/>
      </c>
      <c r="G757" s="17">
        <f>IF(OR(B757="",E757=""),"",E757*N(F757))</f>
        <v/>
      </c>
    </row>
    <row r="758">
      <c r="A758" s="15" t="n"/>
      <c r="B758" s="16" t="n"/>
      <c r="C758">
        <f>IF(B758="","",IFERROR(INDEX(Productos!$C$2:$C$501,MATCH(B758,Productos!$A$2:$A$501,0)),"Código no existe"))</f>
        <v/>
      </c>
      <c r="F758" s="17">
        <f>IF(B758="","",IFERROR(INDEX(Productos!$F$2:$F$501,MATCH(B758,Productos!$A$2:$A$501,0)),0))</f>
        <v/>
      </c>
      <c r="G758" s="17">
        <f>IF(OR(B758="",E758=""),"",E758*N(F758))</f>
        <v/>
      </c>
    </row>
    <row r="759">
      <c r="A759" s="15" t="n"/>
      <c r="B759" s="16" t="n"/>
      <c r="C759">
        <f>IF(B759="","",IFERROR(INDEX(Productos!$C$2:$C$501,MATCH(B759,Productos!$A$2:$A$501,0)),"Código no existe"))</f>
        <v/>
      </c>
      <c r="F759" s="17">
        <f>IF(B759="","",IFERROR(INDEX(Productos!$F$2:$F$501,MATCH(B759,Productos!$A$2:$A$501,0)),0))</f>
        <v/>
      </c>
      <c r="G759" s="17">
        <f>IF(OR(B759="",E759=""),"",E759*N(F759))</f>
        <v/>
      </c>
    </row>
    <row r="760">
      <c r="A760" s="15" t="n"/>
      <c r="B760" s="16" t="n"/>
      <c r="C760">
        <f>IF(B760="","",IFERROR(INDEX(Productos!$C$2:$C$501,MATCH(B760,Productos!$A$2:$A$501,0)),"Código no existe"))</f>
        <v/>
      </c>
      <c r="F760" s="17">
        <f>IF(B760="","",IFERROR(INDEX(Productos!$F$2:$F$501,MATCH(B760,Productos!$A$2:$A$501,0)),0))</f>
        <v/>
      </c>
      <c r="G760" s="17">
        <f>IF(OR(B760="",E760=""),"",E760*N(F760))</f>
        <v/>
      </c>
    </row>
    <row r="761">
      <c r="A761" s="15" t="n"/>
      <c r="B761" s="16" t="n"/>
      <c r="C761">
        <f>IF(B761="","",IFERROR(INDEX(Productos!$C$2:$C$501,MATCH(B761,Productos!$A$2:$A$501,0)),"Código no existe"))</f>
        <v/>
      </c>
      <c r="F761" s="17">
        <f>IF(B761="","",IFERROR(INDEX(Productos!$F$2:$F$501,MATCH(B761,Productos!$A$2:$A$501,0)),0))</f>
        <v/>
      </c>
      <c r="G761" s="17">
        <f>IF(OR(B761="",E761=""),"",E761*N(F761))</f>
        <v/>
      </c>
    </row>
    <row r="762">
      <c r="A762" s="15" t="n"/>
      <c r="B762" s="16" t="n"/>
      <c r="C762">
        <f>IF(B762="","",IFERROR(INDEX(Productos!$C$2:$C$501,MATCH(B762,Productos!$A$2:$A$501,0)),"Código no existe"))</f>
        <v/>
      </c>
      <c r="F762" s="17">
        <f>IF(B762="","",IFERROR(INDEX(Productos!$F$2:$F$501,MATCH(B762,Productos!$A$2:$A$501,0)),0))</f>
        <v/>
      </c>
      <c r="G762" s="17">
        <f>IF(OR(B762="",E762=""),"",E762*N(F762))</f>
        <v/>
      </c>
    </row>
    <row r="763">
      <c r="A763" s="15" t="n"/>
      <c r="B763" s="16" t="n"/>
      <c r="C763">
        <f>IF(B763="","",IFERROR(INDEX(Productos!$C$2:$C$501,MATCH(B763,Productos!$A$2:$A$501,0)),"Código no existe"))</f>
        <v/>
      </c>
      <c r="F763" s="17">
        <f>IF(B763="","",IFERROR(INDEX(Productos!$F$2:$F$501,MATCH(B763,Productos!$A$2:$A$501,0)),0))</f>
        <v/>
      </c>
      <c r="G763" s="17">
        <f>IF(OR(B763="",E763=""),"",E763*N(F763))</f>
        <v/>
      </c>
    </row>
    <row r="764">
      <c r="A764" s="15" t="n"/>
      <c r="B764" s="16" t="n"/>
      <c r="C764">
        <f>IF(B764="","",IFERROR(INDEX(Productos!$C$2:$C$501,MATCH(B764,Productos!$A$2:$A$501,0)),"Código no existe"))</f>
        <v/>
      </c>
      <c r="F764" s="17">
        <f>IF(B764="","",IFERROR(INDEX(Productos!$F$2:$F$501,MATCH(B764,Productos!$A$2:$A$501,0)),0))</f>
        <v/>
      </c>
      <c r="G764" s="17">
        <f>IF(OR(B764="",E764=""),"",E764*N(F764))</f>
        <v/>
      </c>
    </row>
    <row r="765">
      <c r="A765" s="15" t="n"/>
      <c r="B765" s="16" t="n"/>
      <c r="C765">
        <f>IF(B765="","",IFERROR(INDEX(Productos!$C$2:$C$501,MATCH(B765,Productos!$A$2:$A$501,0)),"Código no existe"))</f>
        <v/>
      </c>
      <c r="F765" s="17">
        <f>IF(B765="","",IFERROR(INDEX(Productos!$F$2:$F$501,MATCH(B765,Productos!$A$2:$A$501,0)),0))</f>
        <v/>
      </c>
      <c r="G765" s="17">
        <f>IF(OR(B765="",E765=""),"",E765*N(F765))</f>
        <v/>
      </c>
    </row>
    <row r="766">
      <c r="A766" s="15" t="n"/>
      <c r="B766" s="16" t="n"/>
      <c r="C766">
        <f>IF(B766="","",IFERROR(INDEX(Productos!$C$2:$C$501,MATCH(B766,Productos!$A$2:$A$501,0)),"Código no existe"))</f>
        <v/>
      </c>
      <c r="F766" s="17">
        <f>IF(B766="","",IFERROR(INDEX(Productos!$F$2:$F$501,MATCH(B766,Productos!$A$2:$A$501,0)),0))</f>
        <v/>
      </c>
      <c r="G766" s="17">
        <f>IF(OR(B766="",E766=""),"",E766*N(F766))</f>
        <v/>
      </c>
    </row>
    <row r="767">
      <c r="A767" s="15" t="n"/>
      <c r="B767" s="16" t="n"/>
      <c r="C767">
        <f>IF(B767="","",IFERROR(INDEX(Productos!$C$2:$C$501,MATCH(B767,Productos!$A$2:$A$501,0)),"Código no existe"))</f>
        <v/>
      </c>
      <c r="F767" s="17">
        <f>IF(B767="","",IFERROR(INDEX(Productos!$F$2:$F$501,MATCH(B767,Productos!$A$2:$A$501,0)),0))</f>
        <v/>
      </c>
      <c r="G767" s="17">
        <f>IF(OR(B767="",E767=""),"",E767*N(F767))</f>
        <v/>
      </c>
    </row>
    <row r="768">
      <c r="A768" s="15" t="n"/>
      <c r="B768" s="16" t="n"/>
      <c r="C768">
        <f>IF(B768="","",IFERROR(INDEX(Productos!$C$2:$C$501,MATCH(B768,Productos!$A$2:$A$501,0)),"Código no existe"))</f>
        <v/>
      </c>
      <c r="F768" s="17">
        <f>IF(B768="","",IFERROR(INDEX(Productos!$F$2:$F$501,MATCH(B768,Productos!$A$2:$A$501,0)),0))</f>
        <v/>
      </c>
      <c r="G768" s="17">
        <f>IF(OR(B768="",E768=""),"",E768*N(F768))</f>
        <v/>
      </c>
    </row>
    <row r="769">
      <c r="A769" s="15" t="n"/>
      <c r="B769" s="16" t="n"/>
      <c r="C769">
        <f>IF(B769="","",IFERROR(INDEX(Productos!$C$2:$C$501,MATCH(B769,Productos!$A$2:$A$501,0)),"Código no existe"))</f>
        <v/>
      </c>
      <c r="F769" s="17">
        <f>IF(B769="","",IFERROR(INDEX(Productos!$F$2:$F$501,MATCH(B769,Productos!$A$2:$A$501,0)),0))</f>
        <v/>
      </c>
      <c r="G769" s="17">
        <f>IF(OR(B769="",E769=""),"",E769*N(F769))</f>
        <v/>
      </c>
    </row>
    <row r="770">
      <c r="A770" s="15" t="n"/>
      <c r="B770" s="16" t="n"/>
      <c r="C770">
        <f>IF(B770="","",IFERROR(INDEX(Productos!$C$2:$C$501,MATCH(B770,Productos!$A$2:$A$501,0)),"Código no existe"))</f>
        <v/>
      </c>
      <c r="F770" s="17">
        <f>IF(B770="","",IFERROR(INDEX(Productos!$F$2:$F$501,MATCH(B770,Productos!$A$2:$A$501,0)),0))</f>
        <v/>
      </c>
      <c r="G770" s="17">
        <f>IF(OR(B770="",E770=""),"",E770*N(F770))</f>
        <v/>
      </c>
    </row>
    <row r="771">
      <c r="A771" s="15" t="n"/>
      <c r="B771" s="16" t="n"/>
      <c r="C771">
        <f>IF(B771="","",IFERROR(INDEX(Productos!$C$2:$C$501,MATCH(B771,Productos!$A$2:$A$501,0)),"Código no existe"))</f>
        <v/>
      </c>
      <c r="F771" s="17">
        <f>IF(B771="","",IFERROR(INDEX(Productos!$F$2:$F$501,MATCH(B771,Productos!$A$2:$A$501,0)),0))</f>
        <v/>
      </c>
      <c r="G771" s="17">
        <f>IF(OR(B771="",E771=""),"",E771*N(F771))</f>
        <v/>
      </c>
    </row>
    <row r="772">
      <c r="A772" s="15" t="n"/>
      <c r="B772" s="16" t="n"/>
      <c r="C772">
        <f>IF(B772="","",IFERROR(INDEX(Productos!$C$2:$C$501,MATCH(B772,Productos!$A$2:$A$501,0)),"Código no existe"))</f>
        <v/>
      </c>
      <c r="F772" s="17">
        <f>IF(B772="","",IFERROR(INDEX(Productos!$F$2:$F$501,MATCH(B772,Productos!$A$2:$A$501,0)),0))</f>
        <v/>
      </c>
      <c r="G772" s="17">
        <f>IF(OR(B772="",E772=""),"",E772*N(F772))</f>
        <v/>
      </c>
    </row>
    <row r="773">
      <c r="A773" s="15" t="n"/>
      <c r="B773" s="16" t="n"/>
      <c r="C773">
        <f>IF(B773="","",IFERROR(INDEX(Productos!$C$2:$C$501,MATCH(B773,Productos!$A$2:$A$501,0)),"Código no existe"))</f>
        <v/>
      </c>
      <c r="F773" s="17">
        <f>IF(B773="","",IFERROR(INDEX(Productos!$F$2:$F$501,MATCH(B773,Productos!$A$2:$A$501,0)),0))</f>
        <v/>
      </c>
      <c r="G773" s="17">
        <f>IF(OR(B773="",E773=""),"",E773*N(F773))</f>
        <v/>
      </c>
    </row>
    <row r="774">
      <c r="A774" s="15" t="n"/>
      <c r="B774" s="16" t="n"/>
      <c r="C774">
        <f>IF(B774="","",IFERROR(INDEX(Productos!$C$2:$C$501,MATCH(B774,Productos!$A$2:$A$501,0)),"Código no existe"))</f>
        <v/>
      </c>
      <c r="F774" s="17">
        <f>IF(B774="","",IFERROR(INDEX(Productos!$F$2:$F$501,MATCH(B774,Productos!$A$2:$A$501,0)),0))</f>
        <v/>
      </c>
      <c r="G774" s="17">
        <f>IF(OR(B774="",E774=""),"",E774*N(F774))</f>
        <v/>
      </c>
    </row>
    <row r="775">
      <c r="A775" s="15" t="n"/>
      <c r="B775" s="16" t="n"/>
      <c r="C775">
        <f>IF(B775="","",IFERROR(INDEX(Productos!$C$2:$C$501,MATCH(B775,Productos!$A$2:$A$501,0)),"Código no existe"))</f>
        <v/>
      </c>
      <c r="F775" s="17">
        <f>IF(B775="","",IFERROR(INDEX(Productos!$F$2:$F$501,MATCH(B775,Productos!$A$2:$A$501,0)),0))</f>
        <v/>
      </c>
      <c r="G775" s="17">
        <f>IF(OR(B775="",E775=""),"",E775*N(F775))</f>
        <v/>
      </c>
    </row>
    <row r="776">
      <c r="A776" s="15" t="n"/>
      <c r="B776" s="16" t="n"/>
      <c r="C776">
        <f>IF(B776="","",IFERROR(INDEX(Productos!$C$2:$C$501,MATCH(B776,Productos!$A$2:$A$501,0)),"Código no existe"))</f>
        <v/>
      </c>
      <c r="F776" s="17">
        <f>IF(B776="","",IFERROR(INDEX(Productos!$F$2:$F$501,MATCH(B776,Productos!$A$2:$A$501,0)),0))</f>
        <v/>
      </c>
      <c r="G776" s="17">
        <f>IF(OR(B776="",E776=""),"",E776*N(F776))</f>
        <v/>
      </c>
    </row>
    <row r="777">
      <c r="A777" s="15" t="n"/>
      <c r="B777" s="16" t="n"/>
      <c r="C777">
        <f>IF(B777="","",IFERROR(INDEX(Productos!$C$2:$C$501,MATCH(B777,Productos!$A$2:$A$501,0)),"Código no existe"))</f>
        <v/>
      </c>
      <c r="F777" s="17">
        <f>IF(B777="","",IFERROR(INDEX(Productos!$F$2:$F$501,MATCH(B777,Productos!$A$2:$A$501,0)),0))</f>
        <v/>
      </c>
      <c r="G777" s="17">
        <f>IF(OR(B777="",E777=""),"",E777*N(F777))</f>
        <v/>
      </c>
    </row>
    <row r="778">
      <c r="A778" s="15" t="n"/>
      <c r="B778" s="16" t="n"/>
      <c r="C778">
        <f>IF(B778="","",IFERROR(INDEX(Productos!$C$2:$C$501,MATCH(B778,Productos!$A$2:$A$501,0)),"Código no existe"))</f>
        <v/>
      </c>
      <c r="F778" s="17">
        <f>IF(B778="","",IFERROR(INDEX(Productos!$F$2:$F$501,MATCH(B778,Productos!$A$2:$A$501,0)),0))</f>
        <v/>
      </c>
      <c r="G778" s="17">
        <f>IF(OR(B778="",E778=""),"",E778*N(F778))</f>
        <v/>
      </c>
    </row>
    <row r="779">
      <c r="A779" s="15" t="n"/>
      <c r="B779" s="16" t="n"/>
      <c r="C779">
        <f>IF(B779="","",IFERROR(INDEX(Productos!$C$2:$C$501,MATCH(B779,Productos!$A$2:$A$501,0)),"Código no existe"))</f>
        <v/>
      </c>
      <c r="F779" s="17">
        <f>IF(B779="","",IFERROR(INDEX(Productos!$F$2:$F$501,MATCH(B779,Productos!$A$2:$A$501,0)),0))</f>
        <v/>
      </c>
      <c r="G779" s="17">
        <f>IF(OR(B779="",E779=""),"",E779*N(F779))</f>
        <v/>
      </c>
    </row>
    <row r="780">
      <c r="A780" s="15" t="n"/>
      <c r="B780" s="16" t="n"/>
      <c r="C780">
        <f>IF(B780="","",IFERROR(INDEX(Productos!$C$2:$C$501,MATCH(B780,Productos!$A$2:$A$501,0)),"Código no existe"))</f>
        <v/>
      </c>
      <c r="F780" s="17">
        <f>IF(B780="","",IFERROR(INDEX(Productos!$F$2:$F$501,MATCH(B780,Productos!$A$2:$A$501,0)),0))</f>
        <v/>
      </c>
      <c r="G780" s="17">
        <f>IF(OR(B780="",E780=""),"",E780*N(F780))</f>
        <v/>
      </c>
    </row>
    <row r="781">
      <c r="A781" s="15" t="n"/>
      <c r="B781" s="16" t="n"/>
      <c r="C781">
        <f>IF(B781="","",IFERROR(INDEX(Productos!$C$2:$C$501,MATCH(B781,Productos!$A$2:$A$501,0)),"Código no existe"))</f>
        <v/>
      </c>
      <c r="F781" s="17">
        <f>IF(B781="","",IFERROR(INDEX(Productos!$F$2:$F$501,MATCH(B781,Productos!$A$2:$A$501,0)),0))</f>
        <v/>
      </c>
      <c r="G781" s="17">
        <f>IF(OR(B781="",E781=""),"",E781*N(F781))</f>
        <v/>
      </c>
    </row>
    <row r="782">
      <c r="A782" s="15" t="n"/>
      <c r="B782" s="16" t="n"/>
      <c r="C782">
        <f>IF(B782="","",IFERROR(INDEX(Productos!$C$2:$C$501,MATCH(B782,Productos!$A$2:$A$501,0)),"Código no existe"))</f>
        <v/>
      </c>
      <c r="F782" s="17">
        <f>IF(B782="","",IFERROR(INDEX(Productos!$F$2:$F$501,MATCH(B782,Productos!$A$2:$A$501,0)),0))</f>
        <v/>
      </c>
      <c r="G782" s="17">
        <f>IF(OR(B782="",E782=""),"",E782*N(F782))</f>
        <v/>
      </c>
    </row>
    <row r="783">
      <c r="A783" s="15" t="n"/>
      <c r="B783" s="16" t="n"/>
      <c r="C783">
        <f>IF(B783="","",IFERROR(INDEX(Productos!$C$2:$C$501,MATCH(B783,Productos!$A$2:$A$501,0)),"Código no existe"))</f>
        <v/>
      </c>
      <c r="F783" s="17">
        <f>IF(B783="","",IFERROR(INDEX(Productos!$F$2:$F$501,MATCH(B783,Productos!$A$2:$A$501,0)),0))</f>
        <v/>
      </c>
      <c r="G783" s="17">
        <f>IF(OR(B783="",E783=""),"",E783*N(F783))</f>
        <v/>
      </c>
    </row>
    <row r="784">
      <c r="A784" s="15" t="n"/>
      <c r="B784" s="16" t="n"/>
      <c r="C784">
        <f>IF(B784="","",IFERROR(INDEX(Productos!$C$2:$C$501,MATCH(B784,Productos!$A$2:$A$501,0)),"Código no existe"))</f>
        <v/>
      </c>
      <c r="F784" s="17">
        <f>IF(B784="","",IFERROR(INDEX(Productos!$F$2:$F$501,MATCH(B784,Productos!$A$2:$A$501,0)),0))</f>
        <v/>
      </c>
      <c r="G784" s="17">
        <f>IF(OR(B784="",E784=""),"",E784*N(F784))</f>
        <v/>
      </c>
    </row>
    <row r="785">
      <c r="A785" s="15" t="n"/>
      <c r="B785" s="16" t="n"/>
      <c r="C785">
        <f>IF(B785="","",IFERROR(INDEX(Productos!$C$2:$C$501,MATCH(B785,Productos!$A$2:$A$501,0)),"Código no existe"))</f>
        <v/>
      </c>
      <c r="F785" s="17">
        <f>IF(B785="","",IFERROR(INDEX(Productos!$F$2:$F$501,MATCH(B785,Productos!$A$2:$A$501,0)),0))</f>
        <v/>
      </c>
      <c r="G785" s="17">
        <f>IF(OR(B785="",E785=""),"",E785*N(F785))</f>
        <v/>
      </c>
    </row>
    <row r="786">
      <c r="A786" s="15" t="n"/>
      <c r="B786" s="16" t="n"/>
      <c r="C786">
        <f>IF(B786="","",IFERROR(INDEX(Productos!$C$2:$C$501,MATCH(B786,Productos!$A$2:$A$501,0)),"Código no existe"))</f>
        <v/>
      </c>
      <c r="F786" s="17">
        <f>IF(B786="","",IFERROR(INDEX(Productos!$F$2:$F$501,MATCH(B786,Productos!$A$2:$A$501,0)),0))</f>
        <v/>
      </c>
      <c r="G786" s="17">
        <f>IF(OR(B786="",E786=""),"",E786*N(F786))</f>
        <v/>
      </c>
    </row>
    <row r="787">
      <c r="A787" s="15" t="n"/>
      <c r="B787" s="16" t="n"/>
      <c r="C787">
        <f>IF(B787="","",IFERROR(INDEX(Productos!$C$2:$C$501,MATCH(B787,Productos!$A$2:$A$501,0)),"Código no existe"))</f>
        <v/>
      </c>
      <c r="F787" s="17">
        <f>IF(B787="","",IFERROR(INDEX(Productos!$F$2:$F$501,MATCH(B787,Productos!$A$2:$A$501,0)),0))</f>
        <v/>
      </c>
      <c r="G787" s="17">
        <f>IF(OR(B787="",E787=""),"",E787*N(F787))</f>
        <v/>
      </c>
    </row>
    <row r="788">
      <c r="A788" s="15" t="n"/>
      <c r="B788" s="16" t="n"/>
      <c r="C788">
        <f>IF(B788="","",IFERROR(INDEX(Productos!$C$2:$C$501,MATCH(B788,Productos!$A$2:$A$501,0)),"Código no existe"))</f>
        <v/>
      </c>
      <c r="F788" s="17">
        <f>IF(B788="","",IFERROR(INDEX(Productos!$F$2:$F$501,MATCH(B788,Productos!$A$2:$A$501,0)),0))</f>
        <v/>
      </c>
      <c r="G788" s="17">
        <f>IF(OR(B788="",E788=""),"",E788*N(F788))</f>
        <v/>
      </c>
    </row>
    <row r="789">
      <c r="A789" s="15" t="n"/>
      <c r="B789" s="16" t="n"/>
      <c r="C789">
        <f>IF(B789="","",IFERROR(INDEX(Productos!$C$2:$C$501,MATCH(B789,Productos!$A$2:$A$501,0)),"Código no existe"))</f>
        <v/>
      </c>
      <c r="F789" s="17">
        <f>IF(B789="","",IFERROR(INDEX(Productos!$F$2:$F$501,MATCH(B789,Productos!$A$2:$A$501,0)),0))</f>
        <v/>
      </c>
      <c r="G789" s="17">
        <f>IF(OR(B789="",E789=""),"",E789*N(F789))</f>
        <v/>
      </c>
    </row>
    <row r="790">
      <c r="A790" s="15" t="n"/>
      <c r="B790" s="16" t="n"/>
      <c r="C790">
        <f>IF(B790="","",IFERROR(INDEX(Productos!$C$2:$C$501,MATCH(B790,Productos!$A$2:$A$501,0)),"Código no existe"))</f>
        <v/>
      </c>
      <c r="F790" s="17">
        <f>IF(B790="","",IFERROR(INDEX(Productos!$F$2:$F$501,MATCH(B790,Productos!$A$2:$A$501,0)),0))</f>
        <v/>
      </c>
      <c r="G790" s="17">
        <f>IF(OR(B790="",E790=""),"",E790*N(F790))</f>
        <v/>
      </c>
    </row>
    <row r="791">
      <c r="A791" s="15" t="n"/>
      <c r="B791" s="16" t="n"/>
      <c r="C791">
        <f>IF(B791="","",IFERROR(INDEX(Productos!$C$2:$C$501,MATCH(B791,Productos!$A$2:$A$501,0)),"Código no existe"))</f>
        <v/>
      </c>
      <c r="F791" s="17">
        <f>IF(B791="","",IFERROR(INDEX(Productos!$F$2:$F$501,MATCH(B791,Productos!$A$2:$A$501,0)),0))</f>
        <v/>
      </c>
      <c r="G791" s="17">
        <f>IF(OR(B791="",E791=""),"",E791*N(F791))</f>
        <v/>
      </c>
    </row>
    <row r="792">
      <c r="A792" s="15" t="n"/>
      <c r="B792" s="16" t="n"/>
      <c r="C792">
        <f>IF(B792="","",IFERROR(INDEX(Productos!$C$2:$C$501,MATCH(B792,Productos!$A$2:$A$501,0)),"Código no existe"))</f>
        <v/>
      </c>
      <c r="F792" s="17">
        <f>IF(B792="","",IFERROR(INDEX(Productos!$F$2:$F$501,MATCH(B792,Productos!$A$2:$A$501,0)),0))</f>
        <v/>
      </c>
      <c r="G792" s="17">
        <f>IF(OR(B792="",E792=""),"",E792*N(F792))</f>
        <v/>
      </c>
    </row>
    <row r="793">
      <c r="A793" s="15" t="n"/>
      <c r="B793" s="16" t="n"/>
      <c r="C793">
        <f>IF(B793="","",IFERROR(INDEX(Productos!$C$2:$C$501,MATCH(B793,Productos!$A$2:$A$501,0)),"Código no existe"))</f>
        <v/>
      </c>
      <c r="F793" s="17">
        <f>IF(B793="","",IFERROR(INDEX(Productos!$F$2:$F$501,MATCH(B793,Productos!$A$2:$A$501,0)),0))</f>
        <v/>
      </c>
      <c r="G793" s="17">
        <f>IF(OR(B793="",E793=""),"",E793*N(F793))</f>
        <v/>
      </c>
    </row>
    <row r="794">
      <c r="A794" s="15" t="n"/>
      <c r="B794" s="16" t="n"/>
      <c r="C794">
        <f>IF(B794="","",IFERROR(INDEX(Productos!$C$2:$C$501,MATCH(B794,Productos!$A$2:$A$501,0)),"Código no existe"))</f>
        <v/>
      </c>
      <c r="F794" s="17">
        <f>IF(B794="","",IFERROR(INDEX(Productos!$F$2:$F$501,MATCH(B794,Productos!$A$2:$A$501,0)),0))</f>
        <v/>
      </c>
      <c r="G794" s="17">
        <f>IF(OR(B794="",E794=""),"",E794*N(F794))</f>
        <v/>
      </c>
    </row>
    <row r="795">
      <c r="A795" s="15" t="n"/>
      <c r="B795" s="16" t="n"/>
      <c r="C795">
        <f>IF(B795="","",IFERROR(INDEX(Productos!$C$2:$C$501,MATCH(B795,Productos!$A$2:$A$501,0)),"Código no existe"))</f>
        <v/>
      </c>
      <c r="F795" s="17">
        <f>IF(B795="","",IFERROR(INDEX(Productos!$F$2:$F$501,MATCH(B795,Productos!$A$2:$A$501,0)),0))</f>
        <v/>
      </c>
      <c r="G795" s="17">
        <f>IF(OR(B795="",E795=""),"",E795*N(F795))</f>
        <v/>
      </c>
    </row>
    <row r="796">
      <c r="A796" s="15" t="n"/>
      <c r="B796" s="16" t="n"/>
      <c r="C796">
        <f>IF(B796="","",IFERROR(INDEX(Productos!$C$2:$C$501,MATCH(B796,Productos!$A$2:$A$501,0)),"Código no existe"))</f>
        <v/>
      </c>
      <c r="F796" s="17">
        <f>IF(B796="","",IFERROR(INDEX(Productos!$F$2:$F$501,MATCH(B796,Productos!$A$2:$A$501,0)),0))</f>
        <v/>
      </c>
      <c r="G796" s="17">
        <f>IF(OR(B796="",E796=""),"",E796*N(F796))</f>
        <v/>
      </c>
    </row>
    <row r="797">
      <c r="A797" s="15" t="n"/>
      <c r="B797" s="16" t="n"/>
      <c r="C797">
        <f>IF(B797="","",IFERROR(INDEX(Productos!$C$2:$C$501,MATCH(B797,Productos!$A$2:$A$501,0)),"Código no existe"))</f>
        <v/>
      </c>
      <c r="F797" s="17">
        <f>IF(B797="","",IFERROR(INDEX(Productos!$F$2:$F$501,MATCH(B797,Productos!$A$2:$A$501,0)),0))</f>
        <v/>
      </c>
      <c r="G797" s="17">
        <f>IF(OR(B797="",E797=""),"",E797*N(F797))</f>
        <v/>
      </c>
    </row>
    <row r="798">
      <c r="A798" s="15" t="n"/>
      <c r="B798" s="16" t="n"/>
      <c r="C798">
        <f>IF(B798="","",IFERROR(INDEX(Productos!$C$2:$C$501,MATCH(B798,Productos!$A$2:$A$501,0)),"Código no existe"))</f>
        <v/>
      </c>
      <c r="F798" s="17">
        <f>IF(B798="","",IFERROR(INDEX(Productos!$F$2:$F$501,MATCH(B798,Productos!$A$2:$A$501,0)),0))</f>
        <v/>
      </c>
      <c r="G798" s="17">
        <f>IF(OR(B798="",E798=""),"",E798*N(F798))</f>
        <v/>
      </c>
    </row>
    <row r="799">
      <c r="A799" s="15" t="n"/>
      <c r="B799" s="16" t="n"/>
      <c r="C799">
        <f>IF(B799="","",IFERROR(INDEX(Productos!$C$2:$C$501,MATCH(B799,Productos!$A$2:$A$501,0)),"Código no existe"))</f>
        <v/>
      </c>
      <c r="F799" s="17">
        <f>IF(B799="","",IFERROR(INDEX(Productos!$F$2:$F$501,MATCH(B799,Productos!$A$2:$A$501,0)),0))</f>
        <v/>
      </c>
      <c r="G799" s="17">
        <f>IF(OR(B799="",E799=""),"",E799*N(F799))</f>
        <v/>
      </c>
    </row>
    <row r="800">
      <c r="A800" s="15" t="n"/>
      <c r="B800" s="16" t="n"/>
      <c r="C800">
        <f>IF(B800="","",IFERROR(INDEX(Productos!$C$2:$C$501,MATCH(B800,Productos!$A$2:$A$501,0)),"Código no existe"))</f>
        <v/>
      </c>
      <c r="F800" s="17">
        <f>IF(B800="","",IFERROR(INDEX(Productos!$F$2:$F$501,MATCH(B800,Productos!$A$2:$A$501,0)),0))</f>
        <v/>
      </c>
      <c r="G800" s="17">
        <f>IF(OR(B800="",E800=""),"",E800*N(F800))</f>
        <v/>
      </c>
    </row>
    <row r="801">
      <c r="A801" s="15" t="n"/>
      <c r="B801" s="16" t="n"/>
      <c r="C801">
        <f>IF(B801="","",IFERROR(INDEX(Productos!$C$2:$C$501,MATCH(B801,Productos!$A$2:$A$501,0)),"Código no existe"))</f>
        <v/>
      </c>
      <c r="F801" s="17">
        <f>IF(B801="","",IFERROR(INDEX(Productos!$F$2:$F$501,MATCH(B801,Productos!$A$2:$A$501,0)),0))</f>
        <v/>
      </c>
      <c r="G801" s="17">
        <f>IF(OR(B801="",E801=""),"",E801*N(F801))</f>
        <v/>
      </c>
    </row>
    <row r="802">
      <c r="A802" s="15" t="n"/>
      <c r="B802" s="16" t="n"/>
      <c r="C802">
        <f>IF(B802="","",IFERROR(INDEX(Productos!$C$2:$C$501,MATCH(B802,Productos!$A$2:$A$501,0)),"Código no existe"))</f>
        <v/>
      </c>
      <c r="F802" s="17">
        <f>IF(B802="","",IFERROR(INDEX(Productos!$F$2:$F$501,MATCH(B802,Productos!$A$2:$A$501,0)),0))</f>
        <v/>
      </c>
      <c r="G802" s="17">
        <f>IF(OR(B802="",E802=""),"",E802*N(F802))</f>
        <v/>
      </c>
    </row>
    <row r="803">
      <c r="A803" s="15" t="n"/>
      <c r="B803" s="16" t="n"/>
      <c r="C803">
        <f>IF(B803="","",IFERROR(INDEX(Productos!$C$2:$C$501,MATCH(B803,Productos!$A$2:$A$501,0)),"Código no existe"))</f>
        <v/>
      </c>
      <c r="F803" s="17">
        <f>IF(B803="","",IFERROR(INDEX(Productos!$F$2:$F$501,MATCH(B803,Productos!$A$2:$A$501,0)),0))</f>
        <v/>
      </c>
      <c r="G803" s="17">
        <f>IF(OR(B803="",E803=""),"",E803*N(F803))</f>
        <v/>
      </c>
    </row>
    <row r="804">
      <c r="A804" s="15" t="n"/>
      <c r="B804" s="16" t="n"/>
      <c r="C804">
        <f>IF(B804="","",IFERROR(INDEX(Productos!$C$2:$C$501,MATCH(B804,Productos!$A$2:$A$501,0)),"Código no existe"))</f>
        <v/>
      </c>
      <c r="F804" s="17">
        <f>IF(B804="","",IFERROR(INDEX(Productos!$F$2:$F$501,MATCH(B804,Productos!$A$2:$A$501,0)),0))</f>
        <v/>
      </c>
      <c r="G804" s="17">
        <f>IF(OR(B804="",E804=""),"",E804*N(F804))</f>
        <v/>
      </c>
    </row>
    <row r="805">
      <c r="A805" s="15" t="n"/>
      <c r="B805" s="16" t="n"/>
      <c r="C805">
        <f>IF(B805="","",IFERROR(INDEX(Productos!$C$2:$C$501,MATCH(B805,Productos!$A$2:$A$501,0)),"Código no existe"))</f>
        <v/>
      </c>
      <c r="F805" s="17">
        <f>IF(B805="","",IFERROR(INDEX(Productos!$F$2:$F$501,MATCH(B805,Productos!$A$2:$A$501,0)),0))</f>
        <v/>
      </c>
      <c r="G805" s="17">
        <f>IF(OR(B805="",E805=""),"",E805*N(F805))</f>
        <v/>
      </c>
    </row>
    <row r="806">
      <c r="A806" s="15" t="n"/>
      <c r="B806" s="16" t="n"/>
      <c r="C806">
        <f>IF(B806="","",IFERROR(INDEX(Productos!$C$2:$C$501,MATCH(B806,Productos!$A$2:$A$501,0)),"Código no existe"))</f>
        <v/>
      </c>
      <c r="F806" s="17">
        <f>IF(B806="","",IFERROR(INDEX(Productos!$F$2:$F$501,MATCH(B806,Productos!$A$2:$A$501,0)),0))</f>
        <v/>
      </c>
      <c r="G806" s="17">
        <f>IF(OR(B806="",E806=""),"",E806*N(F806))</f>
        <v/>
      </c>
    </row>
    <row r="807">
      <c r="A807" s="15" t="n"/>
      <c r="B807" s="16" t="n"/>
      <c r="C807">
        <f>IF(B807="","",IFERROR(INDEX(Productos!$C$2:$C$501,MATCH(B807,Productos!$A$2:$A$501,0)),"Código no existe"))</f>
        <v/>
      </c>
      <c r="F807" s="17">
        <f>IF(B807="","",IFERROR(INDEX(Productos!$F$2:$F$501,MATCH(B807,Productos!$A$2:$A$501,0)),0))</f>
        <v/>
      </c>
      <c r="G807" s="17">
        <f>IF(OR(B807="",E807=""),"",E807*N(F807))</f>
        <v/>
      </c>
    </row>
    <row r="808">
      <c r="A808" s="15" t="n"/>
      <c r="B808" s="16" t="n"/>
      <c r="C808">
        <f>IF(B808="","",IFERROR(INDEX(Productos!$C$2:$C$501,MATCH(B808,Productos!$A$2:$A$501,0)),"Código no existe"))</f>
        <v/>
      </c>
      <c r="F808" s="17">
        <f>IF(B808="","",IFERROR(INDEX(Productos!$F$2:$F$501,MATCH(B808,Productos!$A$2:$A$501,0)),0))</f>
        <v/>
      </c>
      <c r="G808" s="17">
        <f>IF(OR(B808="",E808=""),"",E808*N(F808))</f>
        <v/>
      </c>
    </row>
    <row r="809">
      <c r="A809" s="15" t="n"/>
      <c r="B809" s="16" t="n"/>
      <c r="C809">
        <f>IF(B809="","",IFERROR(INDEX(Productos!$C$2:$C$501,MATCH(B809,Productos!$A$2:$A$501,0)),"Código no existe"))</f>
        <v/>
      </c>
      <c r="F809" s="17">
        <f>IF(B809="","",IFERROR(INDEX(Productos!$F$2:$F$501,MATCH(B809,Productos!$A$2:$A$501,0)),0))</f>
        <v/>
      </c>
      <c r="G809" s="17">
        <f>IF(OR(B809="",E809=""),"",E809*N(F809))</f>
        <v/>
      </c>
    </row>
    <row r="810">
      <c r="A810" s="15" t="n"/>
      <c r="B810" s="16" t="n"/>
      <c r="C810">
        <f>IF(B810="","",IFERROR(INDEX(Productos!$C$2:$C$501,MATCH(B810,Productos!$A$2:$A$501,0)),"Código no existe"))</f>
        <v/>
      </c>
      <c r="F810" s="17">
        <f>IF(B810="","",IFERROR(INDEX(Productos!$F$2:$F$501,MATCH(B810,Productos!$A$2:$A$501,0)),0))</f>
        <v/>
      </c>
      <c r="G810" s="17">
        <f>IF(OR(B810="",E810=""),"",E810*N(F810))</f>
        <v/>
      </c>
    </row>
    <row r="811">
      <c r="A811" s="15" t="n"/>
      <c r="B811" s="16" t="n"/>
      <c r="C811">
        <f>IF(B811="","",IFERROR(INDEX(Productos!$C$2:$C$501,MATCH(B811,Productos!$A$2:$A$501,0)),"Código no existe"))</f>
        <v/>
      </c>
      <c r="F811" s="17">
        <f>IF(B811="","",IFERROR(INDEX(Productos!$F$2:$F$501,MATCH(B811,Productos!$A$2:$A$501,0)),0))</f>
        <v/>
      </c>
      <c r="G811" s="17">
        <f>IF(OR(B811="",E811=""),"",E811*N(F811))</f>
        <v/>
      </c>
    </row>
    <row r="812">
      <c r="A812" s="15" t="n"/>
      <c r="B812" s="16" t="n"/>
      <c r="C812">
        <f>IF(B812="","",IFERROR(INDEX(Productos!$C$2:$C$501,MATCH(B812,Productos!$A$2:$A$501,0)),"Código no existe"))</f>
        <v/>
      </c>
      <c r="F812" s="17">
        <f>IF(B812="","",IFERROR(INDEX(Productos!$F$2:$F$501,MATCH(B812,Productos!$A$2:$A$501,0)),0))</f>
        <v/>
      </c>
      <c r="G812" s="17">
        <f>IF(OR(B812="",E812=""),"",E812*N(F812))</f>
        <v/>
      </c>
    </row>
    <row r="813">
      <c r="A813" s="15" t="n"/>
      <c r="B813" s="16" t="n"/>
      <c r="C813">
        <f>IF(B813="","",IFERROR(INDEX(Productos!$C$2:$C$501,MATCH(B813,Productos!$A$2:$A$501,0)),"Código no existe"))</f>
        <v/>
      </c>
      <c r="F813" s="17">
        <f>IF(B813="","",IFERROR(INDEX(Productos!$F$2:$F$501,MATCH(B813,Productos!$A$2:$A$501,0)),0))</f>
        <v/>
      </c>
      <c r="G813" s="17">
        <f>IF(OR(B813="",E813=""),"",E813*N(F813))</f>
        <v/>
      </c>
    </row>
    <row r="814">
      <c r="A814" s="15" t="n"/>
      <c r="B814" s="16" t="n"/>
      <c r="C814">
        <f>IF(B814="","",IFERROR(INDEX(Productos!$C$2:$C$501,MATCH(B814,Productos!$A$2:$A$501,0)),"Código no existe"))</f>
        <v/>
      </c>
      <c r="F814" s="17">
        <f>IF(B814="","",IFERROR(INDEX(Productos!$F$2:$F$501,MATCH(B814,Productos!$A$2:$A$501,0)),0))</f>
        <v/>
      </c>
      <c r="G814" s="17">
        <f>IF(OR(B814="",E814=""),"",E814*N(F814))</f>
        <v/>
      </c>
    </row>
    <row r="815">
      <c r="A815" s="15" t="n"/>
      <c r="B815" s="16" t="n"/>
      <c r="C815">
        <f>IF(B815="","",IFERROR(INDEX(Productos!$C$2:$C$501,MATCH(B815,Productos!$A$2:$A$501,0)),"Código no existe"))</f>
        <v/>
      </c>
      <c r="F815" s="17">
        <f>IF(B815="","",IFERROR(INDEX(Productos!$F$2:$F$501,MATCH(B815,Productos!$A$2:$A$501,0)),0))</f>
        <v/>
      </c>
      <c r="G815" s="17">
        <f>IF(OR(B815="",E815=""),"",E815*N(F815))</f>
        <v/>
      </c>
    </row>
    <row r="816">
      <c r="A816" s="15" t="n"/>
      <c r="B816" s="16" t="n"/>
      <c r="C816">
        <f>IF(B816="","",IFERROR(INDEX(Productos!$C$2:$C$501,MATCH(B816,Productos!$A$2:$A$501,0)),"Código no existe"))</f>
        <v/>
      </c>
      <c r="F816" s="17">
        <f>IF(B816="","",IFERROR(INDEX(Productos!$F$2:$F$501,MATCH(B816,Productos!$A$2:$A$501,0)),0))</f>
        <v/>
      </c>
      <c r="G816" s="17">
        <f>IF(OR(B816="",E816=""),"",E816*N(F816))</f>
        <v/>
      </c>
    </row>
    <row r="817">
      <c r="A817" s="15" t="n"/>
      <c r="B817" s="16" t="n"/>
      <c r="C817">
        <f>IF(B817="","",IFERROR(INDEX(Productos!$C$2:$C$501,MATCH(B817,Productos!$A$2:$A$501,0)),"Código no existe"))</f>
        <v/>
      </c>
      <c r="F817" s="17">
        <f>IF(B817="","",IFERROR(INDEX(Productos!$F$2:$F$501,MATCH(B817,Productos!$A$2:$A$501,0)),0))</f>
        <v/>
      </c>
      <c r="G817" s="17">
        <f>IF(OR(B817="",E817=""),"",E817*N(F817))</f>
        <v/>
      </c>
    </row>
    <row r="818">
      <c r="A818" s="15" t="n"/>
      <c r="B818" s="16" t="n"/>
      <c r="C818">
        <f>IF(B818="","",IFERROR(INDEX(Productos!$C$2:$C$501,MATCH(B818,Productos!$A$2:$A$501,0)),"Código no existe"))</f>
        <v/>
      </c>
      <c r="F818" s="17">
        <f>IF(B818="","",IFERROR(INDEX(Productos!$F$2:$F$501,MATCH(B818,Productos!$A$2:$A$501,0)),0))</f>
        <v/>
      </c>
      <c r="G818" s="17">
        <f>IF(OR(B818="",E818=""),"",E818*N(F818))</f>
        <v/>
      </c>
    </row>
    <row r="819">
      <c r="A819" s="15" t="n"/>
      <c r="B819" s="16" t="n"/>
      <c r="C819">
        <f>IF(B819="","",IFERROR(INDEX(Productos!$C$2:$C$501,MATCH(B819,Productos!$A$2:$A$501,0)),"Código no existe"))</f>
        <v/>
      </c>
      <c r="F819" s="17">
        <f>IF(B819="","",IFERROR(INDEX(Productos!$F$2:$F$501,MATCH(B819,Productos!$A$2:$A$501,0)),0))</f>
        <v/>
      </c>
      <c r="G819" s="17">
        <f>IF(OR(B819="",E819=""),"",E819*N(F819))</f>
        <v/>
      </c>
    </row>
    <row r="820">
      <c r="A820" s="15" t="n"/>
      <c r="B820" s="16" t="n"/>
      <c r="C820">
        <f>IF(B820="","",IFERROR(INDEX(Productos!$C$2:$C$501,MATCH(B820,Productos!$A$2:$A$501,0)),"Código no existe"))</f>
        <v/>
      </c>
      <c r="F820" s="17">
        <f>IF(B820="","",IFERROR(INDEX(Productos!$F$2:$F$501,MATCH(B820,Productos!$A$2:$A$501,0)),0))</f>
        <v/>
      </c>
      <c r="G820" s="17">
        <f>IF(OR(B820="",E820=""),"",E820*N(F820))</f>
        <v/>
      </c>
    </row>
    <row r="821">
      <c r="A821" s="15" t="n"/>
      <c r="B821" s="16" t="n"/>
      <c r="C821">
        <f>IF(B821="","",IFERROR(INDEX(Productos!$C$2:$C$501,MATCH(B821,Productos!$A$2:$A$501,0)),"Código no existe"))</f>
        <v/>
      </c>
      <c r="F821" s="17">
        <f>IF(B821="","",IFERROR(INDEX(Productos!$F$2:$F$501,MATCH(B821,Productos!$A$2:$A$501,0)),0))</f>
        <v/>
      </c>
      <c r="G821" s="17">
        <f>IF(OR(B821="",E821=""),"",E821*N(F821))</f>
        <v/>
      </c>
    </row>
    <row r="822">
      <c r="A822" s="15" t="n"/>
      <c r="B822" s="16" t="n"/>
      <c r="C822">
        <f>IF(B822="","",IFERROR(INDEX(Productos!$C$2:$C$501,MATCH(B822,Productos!$A$2:$A$501,0)),"Código no existe"))</f>
        <v/>
      </c>
      <c r="F822" s="17">
        <f>IF(B822="","",IFERROR(INDEX(Productos!$F$2:$F$501,MATCH(B822,Productos!$A$2:$A$501,0)),0))</f>
        <v/>
      </c>
      <c r="G822" s="17">
        <f>IF(OR(B822="",E822=""),"",E822*N(F822))</f>
        <v/>
      </c>
    </row>
    <row r="823">
      <c r="A823" s="15" t="n"/>
      <c r="B823" s="16" t="n"/>
      <c r="C823">
        <f>IF(B823="","",IFERROR(INDEX(Productos!$C$2:$C$501,MATCH(B823,Productos!$A$2:$A$501,0)),"Código no existe"))</f>
        <v/>
      </c>
      <c r="F823" s="17">
        <f>IF(B823="","",IFERROR(INDEX(Productos!$F$2:$F$501,MATCH(B823,Productos!$A$2:$A$501,0)),0))</f>
        <v/>
      </c>
      <c r="G823" s="17">
        <f>IF(OR(B823="",E823=""),"",E823*N(F823))</f>
        <v/>
      </c>
    </row>
    <row r="824">
      <c r="A824" s="15" t="n"/>
      <c r="B824" s="16" t="n"/>
      <c r="C824">
        <f>IF(B824="","",IFERROR(INDEX(Productos!$C$2:$C$501,MATCH(B824,Productos!$A$2:$A$501,0)),"Código no existe"))</f>
        <v/>
      </c>
      <c r="F824" s="17">
        <f>IF(B824="","",IFERROR(INDEX(Productos!$F$2:$F$501,MATCH(B824,Productos!$A$2:$A$501,0)),0))</f>
        <v/>
      </c>
      <c r="G824" s="17">
        <f>IF(OR(B824="",E824=""),"",E824*N(F824))</f>
        <v/>
      </c>
    </row>
    <row r="825">
      <c r="A825" s="15" t="n"/>
      <c r="B825" s="16" t="n"/>
      <c r="C825">
        <f>IF(B825="","",IFERROR(INDEX(Productos!$C$2:$C$501,MATCH(B825,Productos!$A$2:$A$501,0)),"Código no existe"))</f>
        <v/>
      </c>
      <c r="F825" s="17">
        <f>IF(B825="","",IFERROR(INDEX(Productos!$F$2:$F$501,MATCH(B825,Productos!$A$2:$A$501,0)),0))</f>
        <v/>
      </c>
      <c r="G825" s="17">
        <f>IF(OR(B825="",E825=""),"",E825*N(F825))</f>
        <v/>
      </c>
    </row>
    <row r="826">
      <c r="A826" s="15" t="n"/>
      <c r="B826" s="16" t="n"/>
      <c r="C826">
        <f>IF(B826="","",IFERROR(INDEX(Productos!$C$2:$C$501,MATCH(B826,Productos!$A$2:$A$501,0)),"Código no existe"))</f>
        <v/>
      </c>
      <c r="F826" s="17">
        <f>IF(B826="","",IFERROR(INDEX(Productos!$F$2:$F$501,MATCH(B826,Productos!$A$2:$A$501,0)),0))</f>
        <v/>
      </c>
      <c r="G826" s="17">
        <f>IF(OR(B826="",E826=""),"",E826*N(F826))</f>
        <v/>
      </c>
    </row>
    <row r="827">
      <c r="A827" s="15" t="n"/>
      <c r="B827" s="16" t="n"/>
      <c r="C827">
        <f>IF(B827="","",IFERROR(INDEX(Productos!$C$2:$C$501,MATCH(B827,Productos!$A$2:$A$501,0)),"Código no existe"))</f>
        <v/>
      </c>
      <c r="F827" s="17">
        <f>IF(B827="","",IFERROR(INDEX(Productos!$F$2:$F$501,MATCH(B827,Productos!$A$2:$A$501,0)),0))</f>
        <v/>
      </c>
      <c r="G827" s="17">
        <f>IF(OR(B827="",E827=""),"",E827*N(F827))</f>
        <v/>
      </c>
    </row>
    <row r="828">
      <c r="A828" s="15" t="n"/>
      <c r="B828" s="16" t="n"/>
      <c r="C828">
        <f>IF(B828="","",IFERROR(INDEX(Productos!$C$2:$C$501,MATCH(B828,Productos!$A$2:$A$501,0)),"Código no existe"))</f>
        <v/>
      </c>
      <c r="F828" s="17">
        <f>IF(B828="","",IFERROR(INDEX(Productos!$F$2:$F$501,MATCH(B828,Productos!$A$2:$A$501,0)),0))</f>
        <v/>
      </c>
      <c r="G828" s="17">
        <f>IF(OR(B828="",E828=""),"",E828*N(F828))</f>
        <v/>
      </c>
    </row>
    <row r="829">
      <c r="A829" s="15" t="n"/>
      <c r="B829" s="16" t="n"/>
      <c r="C829">
        <f>IF(B829="","",IFERROR(INDEX(Productos!$C$2:$C$501,MATCH(B829,Productos!$A$2:$A$501,0)),"Código no existe"))</f>
        <v/>
      </c>
      <c r="F829" s="17">
        <f>IF(B829="","",IFERROR(INDEX(Productos!$F$2:$F$501,MATCH(B829,Productos!$A$2:$A$501,0)),0))</f>
        <v/>
      </c>
      <c r="G829" s="17">
        <f>IF(OR(B829="",E829=""),"",E829*N(F829))</f>
        <v/>
      </c>
    </row>
    <row r="830">
      <c r="A830" s="15" t="n"/>
      <c r="B830" s="16" t="n"/>
      <c r="C830">
        <f>IF(B830="","",IFERROR(INDEX(Productos!$C$2:$C$501,MATCH(B830,Productos!$A$2:$A$501,0)),"Código no existe"))</f>
        <v/>
      </c>
      <c r="F830" s="17">
        <f>IF(B830="","",IFERROR(INDEX(Productos!$F$2:$F$501,MATCH(B830,Productos!$A$2:$A$501,0)),0))</f>
        <v/>
      </c>
      <c r="G830" s="17">
        <f>IF(OR(B830="",E830=""),"",E830*N(F830))</f>
        <v/>
      </c>
    </row>
    <row r="831">
      <c r="A831" s="15" t="n"/>
      <c r="B831" s="16" t="n"/>
      <c r="C831">
        <f>IF(B831="","",IFERROR(INDEX(Productos!$C$2:$C$501,MATCH(B831,Productos!$A$2:$A$501,0)),"Código no existe"))</f>
        <v/>
      </c>
      <c r="F831" s="17">
        <f>IF(B831="","",IFERROR(INDEX(Productos!$F$2:$F$501,MATCH(B831,Productos!$A$2:$A$501,0)),0))</f>
        <v/>
      </c>
      <c r="G831" s="17">
        <f>IF(OR(B831="",E831=""),"",E831*N(F831))</f>
        <v/>
      </c>
    </row>
    <row r="832">
      <c r="A832" s="15" t="n"/>
      <c r="B832" s="16" t="n"/>
      <c r="C832">
        <f>IF(B832="","",IFERROR(INDEX(Productos!$C$2:$C$501,MATCH(B832,Productos!$A$2:$A$501,0)),"Código no existe"))</f>
        <v/>
      </c>
      <c r="F832" s="17">
        <f>IF(B832="","",IFERROR(INDEX(Productos!$F$2:$F$501,MATCH(B832,Productos!$A$2:$A$501,0)),0))</f>
        <v/>
      </c>
      <c r="G832" s="17">
        <f>IF(OR(B832="",E832=""),"",E832*N(F832))</f>
        <v/>
      </c>
    </row>
    <row r="833">
      <c r="A833" s="15" t="n"/>
      <c r="B833" s="16" t="n"/>
      <c r="C833">
        <f>IF(B833="","",IFERROR(INDEX(Productos!$C$2:$C$501,MATCH(B833,Productos!$A$2:$A$501,0)),"Código no existe"))</f>
        <v/>
      </c>
      <c r="F833" s="17">
        <f>IF(B833="","",IFERROR(INDEX(Productos!$F$2:$F$501,MATCH(B833,Productos!$A$2:$A$501,0)),0))</f>
        <v/>
      </c>
      <c r="G833" s="17">
        <f>IF(OR(B833="",E833=""),"",E833*N(F833))</f>
        <v/>
      </c>
    </row>
    <row r="834">
      <c r="A834" s="15" t="n"/>
      <c r="B834" s="16" t="n"/>
      <c r="C834">
        <f>IF(B834="","",IFERROR(INDEX(Productos!$C$2:$C$501,MATCH(B834,Productos!$A$2:$A$501,0)),"Código no existe"))</f>
        <v/>
      </c>
      <c r="F834" s="17">
        <f>IF(B834="","",IFERROR(INDEX(Productos!$F$2:$F$501,MATCH(B834,Productos!$A$2:$A$501,0)),0))</f>
        <v/>
      </c>
      <c r="G834" s="17">
        <f>IF(OR(B834="",E834=""),"",E834*N(F834))</f>
        <v/>
      </c>
    </row>
    <row r="835">
      <c r="A835" s="15" t="n"/>
      <c r="B835" s="16" t="n"/>
      <c r="C835">
        <f>IF(B835="","",IFERROR(INDEX(Productos!$C$2:$C$501,MATCH(B835,Productos!$A$2:$A$501,0)),"Código no existe"))</f>
        <v/>
      </c>
      <c r="F835" s="17">
        <f>IF(B835="","",IFERROR(INDEX(Productos!$F$2:$F$501,MATCH(B835,Productos!$A$2:$A$501,0)),0))</f>
        <v/>
      </c>
      <c r="G835" s="17">
        <f>IF(OR(B835="",E835=""),"",E835*N(F835))</f>
        <v/>
      </c>
    </row>
    <row r="836">
      <c r="A836" s="15" t="n"/>
      <c r="B836" s="16" t="n"/>
      <c r="C836">
        <f>IF(B836="","",IFERROR(INDEX(Productos!$C$2:$C$501,MATCH(B836,Productos!$A$2:$A$501,0)),"Código no existe"))</f>
        <v/>
      </c>
      <c r="F836" s="17">
        <f>IF(B836="","",IFERROR(INDEX(Productos!$F$2:$F$501,MATCH(B836,Productos!$A$2:$A$501,0)),0))</f>
        <v/>
      </c>
      <c r="G836" s="17">
        <f>IF(OR(B836="",E836=""),"",E836*N(F836))</f>
        <v/>
      </c>
    </row>
    <row r="837">
      <c r="A837" s="15" t="n"/>
      <c r="B837" s="16" t="n"/>
      <c r="C837">
        <f>IF(B837="","",IFERROR(INDEX(Productos!$C$2:$C$501,MATCH(B837,Productos!$A$2:$A$501,0)),"Código no existe"))</f>
        <v/>
      </c>
      <c r="F837" s="17">
        <f>IF(B837="","",IFERROR(INDEX(Productos!$F$2:$F$501,MATCH(B837,Productos!$A$2:$A$501,0)),0))</f>
        <v/>
      </c>
      <c r="G837" s="17">
        <f>IF(OR(B837="",E837=""),"",E837*N(F837))</f>
        <v/>
      </c>
    </row>
    <row r="838">
      <c r="A838" s="15" t="n"/>
      <c r="B838" s="16" t="n"/>
      <c r="C838">
        <f>IF(B838="","",IFERROR(INDEX(Productos!$C$2:$C$501,MATCH(B838,Productos!$A$2:$A$501,0)),"Código no existe"))</f>
        <v/>
      </c>
      <c r="F838" s="17">
        <f>IF(B838="","",IFERROR(INDEX(Productos!$F$2:$F$501,MATCH(B838,Productos!$A$2:$A$501,0)),0))</f>
        <v/>
      </c>
      <c r="G838" s="17">
        <f>IF(OR(B838="",E838=""),"",E838*N(F838))</f>
        <v/>
      </c>
    </row>
    <row r="839">
      <c r="A839" s="15" t="n"/>
      <c r="B839" s="16" t="n"/>
      <c r="C839">
        <f>IF(B839="","",IFERROR(INDEX(Productos!$C$2:$C$501,MATCH(B839,Productos!$A$2:$A$501,0)),"Código no existe"))</f>
        <v/>
      </c>
      <c r="F839" s="17">
        <f>IF(B839="","",IFERROR(INDEX(Productos!$F$2:$F$501,MATCH(B839,Productos!$A$2:$A$501,0)),0))</f>
        <v/>
      </c>
      <c r="G839" s="17">
        <f>IF(OR(B839="",E839=""),"",E839*N(F839))</f>
        <v/>
      </c>
    </row>
    <row r="840">
      <c r="A840" s="15" t="n"/>
      <c r="B840" s="16" t="n"/>
      <c r="C840">
        <f>IF(B840="","",IFERROR(INDEX(Productos!$C$2:$C$501,MATCH(B840,Productos!$A$2:$A$501,0)),"Código no existe"))</f>
        <v/>
      </c>
      <c r="F840" s="17">
        <f>IF(B840="","",IFERROR(INDEX(Productos!$F$2:$F$501,MATCH(B840,Productos!$A$2:$A$501,0)),0))</f>
        <v/>
      </c>
      <c r="G840" s="17">
        <f>IF(OR(B840="",E840=""),"",E840*N(F840))</f>
        <v/>
      </c>
    </row>
    <row r="841">
      <c r="A841" s="15" t="n"/>
      <c r="B841" s="16" t="n"/>
      <c r="C841">
        <f>IF(B841="","",IFERROR(INDEX(Productos!$C$2:$C$501,MATCH(B841,Productos!$A$2:$A$501,0)),"Código no existe"))</f>
        <v/>
      </c>
      <c r="F841" s="17">
        <f>IF(B841="","",IFERROR(INDEX(Productos!$F$2:$F$501,MATCH(B841,Productos!$A$2:$A$501,0)),0))</f>
        <v/>
      </c>
      <c r="G841" s="17">
        <f>IF(OR(B841="",E841=""),"",E841*N(F841))</f>
        <v/>
      </c>
    </row>
    <row r="842">
      <c r="A842" s="15" t="n"/>
      <c r="B842" s="16" t="n"/>
      <c r="C842">
        <f>IF(B842="","",IFERROR(INDEX(Productos!$C$2:$C$501,MATCH(B842,Productos!$A$2:$A$501,0)),"Código no existe"))</f>
        <v/>
      </c>
      <c r="F842" s="17">
        <f>IF(B842="","",IFERROR(INDEX(Productos!$F$2:$F$501,MATCH(B842,Productos!$A$2:$A$501,0)),0))</f>
        <v/>
      </c>
      <c r="G842" s="17">
        <f>IF(OR(B842="",E842=""),"",E842*N(F842))</f>
        <v/>
      </c>
    </row>
    <row r="843">
      <c r="A843" s="15" t="n"/>
      <c r="B843" s="16" t="n"/>
      <c r="C843">
        <f>IF(B843="","",IFERROR(INDEX(Productos!$C$2:$C$501,MATCH(B843,Productos!$A$2:$A$501,0)),"Código no existe"))</f>
        <v/>
      </c>
      <c r="F843" s="17">
        <f>IF(B843="","",IFERROR(INDEX(Productos!$F$2:$F$501,MATCH(B843,Productos!$A$2:$A$501,0)),0))</f>
        <v/>
      </c>
      <c r="G843" s="17">
        <f>IF(OR(B843="",E843=""),"",E843*N(F843))</f>
        <v/>
      </c>
    </row>
    <row r="844">
      <c r="A844" s="15" t="n"/>
      <c r="B844" s="16" t="n"/>
      <c r="C844">
        <f>IF(B844="","",IFERROR(INDEX(Productos!$C$2:$C$501,MATCH(B844,Productos!$A$2:$A$501,0)),"Código no existe"))</f>
        <v/>
      </c>
      <c r="F844" s="17">
        <f>IF(B844="","",IFERROR(INDEX(Productos!$F$2:$F$501,MATCH(B844,Productos!$A$2:$A$501,0)),0))</f>
        <v/>
      </c>
      <c r="G844" s="17">
        <f>IF(OR(B844="",E844=""),"",E844*N(F844))</f>
        <v/>
      </c>
    </row>
    <row r="845">
      <c r="A845" s="15" t="n"/>
      <c r="B845" s="16" t="n"/>
      <c r="C845">
        <f>IF(B845="","",IFERROR(INDEX(Productos!$C$2:$C$501,MATCH(B845,Productos!$A$2:$A$501,0)),"Código no existe"))</f>
        <v/>
      </c>
      <c r="F845" s="17">
        <f>IF(B845="","",IFERROR(INDEX(Productos!$F$2:$F$501,MATCH(B845,Productos!$A$2:$A$501,0)),0))</f>
        <v/>
      </c>
      <c r="G845" s="17">
        <f>IF(OR(B845="",E845=""),"",E845*N(F845))</f>
        <v/>
      </c>
    </row>
    <row r="846">
      <c r="A846" s="15" t="n"/>
      <c r="B846" s="16" t="n"/>
      <c r="C846">
        <f>IF(B846="","",IFERROR(INDEX(Productos!$C$2:$C$501,MATCH(B846,Productos!$A$2:$A$501,0)),"Código no existe"))</f>
        <v/>
      </c>
      <c r="F846" s="17">
        <f>IF(B846="","",IFERROR(INDEX(Productos!$F$2:$F$501,MATCH(B846,Productos!$A$2:$A$501,0)),0))</f>
        <v/>
      </c>
      <c r="G846" s="17">
        <f>IF(OR(B846="",E846=""),"",E846*N(F846))</f>
        <v/>
      </c>
    </row>
    <row r="847">
      <c r="A847" s="15" t="n"/>
      <c r="B847" s="16" t="n"/>
      <c r="C847">
        <f>IF(B847="","",IFERROR(INDEX(Productos!$C$2:$C$501,MATCH(B847,Productos!$A$2:$A$501,0)),"Código no existe"))</f>
        <v/>
      </c>
      <c r="F847" s="17">
        <f>IF(B847="","",IFERROR(INDEX(Productos!$F$2:$F$501,MATCH(B847,Productos!$A$2:$A$501,0)),0))</f>
        <v/>
      </c>
      <c r="G847" s="17">
        <f>IF(OR(B847="",E847=""),"",E847*N(F847))</f>
        <v/>
      </c>
    </row>
    <row r="848">
      <c r="A848" s="15" t="n"/>
      <c r="B848" s="16" t="n"/>
      <c r="C848">
        <f>IF(B848="","",IFERROR(INDEX(Productos!$C$2:$C$501,MATCH(B848,Productos!$A$2:$A$501,0)),"Código no existe"))</f>
        <v/>
      </c>
      <c r="F848" s="17">
        <f>IF(B848="","",IFERROR(INDEX(Productos!$F$2:$F$501,MATCH(B848,Productos!$A$2:$A$501,0)),0))</f>
        <v/>
      </c>
      <c r="G848" s="17">
        <f>IF(OR(B848="",E848=""),"",E848*N(F848))</f>
        <v/>
      </c>
    </row>
    <row r="849">
      <c r="A849" s="15" t="n"/>
      <c r="B849" s="16" t="n"/>
      <c r="C849">
        <f>IF(B849="","",IFERROR(INDEX(Productos!$C$2:$C$501,MATCH(B849,Productos!$A$2:$A$501,0)),"Código no existe"))</f>
        <v/>
      </c>
      <c r="F849" s="17">
        <f>IF(B849="","",IFERROR(INDEX(Productos!$F$2:$F$501,MATCH(B849,Productos!$A$2:$A$501,0)),0))</f>
        <v/>
      </c>
      <c r="G849" s="17">
        <f>IF(OR(B849="",E849=""),"",E849*N(F849))</f>
        <v/>
      </c>
    </row>
    <row r="850">
      <c r="A850" s="15" t="n"/>
      <c r="B850" s="16" t="n"/>
      <c r="C850">
        <f>IF(B850="","",IFERROR(INDEX(Productos!$C$2:$C$501,MATCH(B850,Productos!$A$2:$A$501,0)),"Código no existe"))</f>
        <v/>
      </c>
      <c r="F850" s="17">
        <f>IF(B850="","",IFERROR(INDEX(Productos!$F$2:$F$501,MATCH(B850,Productos!$A$2:$A$501,0)),0))</f>
        <v/>
      </c>
      <c r="G850" s="17">
        <f>IF(OR(B850="",E850=""),"",E850*N(F850))</f>
        <v/>
      </c>
    </row>
    <row r="851">
      <c r="A851" s="15" t="n"/>
      <c r="B851" s="16" t="n"/>
      <c r="C851">
        <f>IF(B851="","",IFERROR(INDEX(Productos!$C$2:$C$501,MATCH(B851,Productos!$A$2:$A$501,0)),"Código no existe"))</f>
        <v/>
      </c>
      <c r="F851" s="17">
        <f>IF(B851="","",IFERROR(INDEX(Productos!$F$2:$F$501,MATCH(B851,Productos!$A$2:$A$501,0)),0))</f>
        <v/>
      </c>
      <c r="G851" s="17">
        <f>IF(OR(B851="",E851=""),"",E851*N(F851))</f>
        <v/>
      </c>
    </row>
    <row r="852">
      <c r="A852" s="15" t="n"/>
      <c r="B852" s="16" t="n"/>
      <c r="C852">
        <f>IF(B852="","",IFERROR(INDEX(Productos!$C$2:$C$501,MATCH(B852,Productos!$A$2:$A$501,0)),"Código no existe"))</f>
        <v/>
      </c>
      <c r="F852" s="17">
        <f>IF(B852="","",IFERROR(INDEX(Productos!$F$2:$F$501,MATCH(B852,Productos!$A$2:$A$501,0)),0))</f>
        <v/>
      </c>
      <c r="G852" s="17">
        <f>IF(OR(B852="",E852=""),"",E852*N(F852))</f>
        <v/>
      </c>
    </row>
    <row r="853">
      <c r="A853" s="15" t="n"/>
      <c r="B853" s="16" t="n"/>
      <c r="C853">
        <f>IF(B853="","",IFERROR(INDEX(Productos!$C$2:$C$501,MATCH(B853,Productos!$A$2:$A$501,0)),"Código no existe"))</f>
        <v/>
      </c>
      <c r="F853" s="17">
        <f>IF(B853="","",IFERROR(INDEX(Productos!$F$2:$F$501,MATCH(B853,Productos!$A$2:$A$501,0)),0))</f>
        <v/>
      </c>
      <c r="G853" s="17">
        <f>IF(OR(B853="",E853=""),"",E853*N(F853))</f>
        <v/>
      </c>
    </row>
    <row r="854">
      <c r="A854" s="15" t="n"/>
      <c r="B854" s="16" t="n"/>
      <c r="C854">
        <f>IF(B854="","",IFERROR(INDEX(Productos!$C$2:$C$501,MATCH(B854,Productos!$A$2:$A$501,0)),"Código no existe"))</f>
        <v/>
      </c>
      <c r="F854" s="17">
        <f>IF(B854="","",IFERROR(INDEX(Productos!$F$2:$F$501,MATCH(B854,Productos!$A$2:$A$501,0)),0))</f>
        <v/>
      </c>
      <c r="G854" s="17">
        <f>IF(OR(B854="",E854=""),"",E854*N(F854))</f>
        <v/>
      </c>
    </row>
    <row r="855">
      <c r="A855" s="15" t="n"/>
      <c r="B855" s="16" t="n"/>
      <c r="C855">
        <f>IF(B855="","",IFERROR(INDEX(Productos!$C$2:$C$501,MATCH(B855,Productos!$A$2:$A$501,0)),"Código no existe"))</f>
        <v/>
      </c>
      <c r="F855" s="17">
        <f>IF(B855="","",IFERROR(INDEX(Productos!$F$2:$F$501,MATCH(B855,Productos!$A$2:$A$501,0)),0))</f>
        <v/>
      </c>
      <c r="G855" s="17">
        <f>IF(OR(B855="",E855=""),"",E855*N(F855))</f>
        <v/>
      </c>
    </row>
    <row r="856">
      <c r="A856" s="15" t="n"/>
      <c r="B856" s="16" t="n"/>
      <c r="C856">
        <f>IF(B856="","",IFERROR(INDEX(Productos!$C$2:$C$501,MATCH(B856,Productos!$A$2:$A$501,0)),"Código no existe"))</f>
        <v/>
      </c>
      <c r="F856" s="17">
        <f>IF(B856="","",IFERROR(INDEX(Productos!$F$2:$F$501,MATCH(B856,Productos!$A$2:$A$501,0)),0))</f>
        <v/>
      </c>
      <c r="G856" s="17">
        <f>IF(OR(B856="",E856=""),"",E856*N(F856))</f>
        <v/>
      </c>
    </row>
    <row r="857">
      <c r="A857" s="15" t="n"/>
      <c r="B857" s="16" t="n"/>
      <c r="C857">
        <f>IF(B857="","",IFERROR(INDEX(Productos!$C$2:$C$501,MATCH(B857,Productos!$A$2:$A$501,0)),"Código no existe"))</f>
        <v/>
      </c>
      <c r="F857" s="17">
        <f>IF(B857="","",IFERROR(INDEX(Productos!$F$2:$F$501,MATCH(B857,Productos!$A$2:$A$501,0)),0))</f>
        <v/>
      </c>
      <c r="G857" s="17">
        <f>IF(OR(B857="",E857=""),"",E857*N(F857))</f>
        <v/>
      </c>
    </row>
    <row r="858">
      <c r="A858" s="15" t="n"/>
      <c r="B858" s="16" t="n"/>
      <c r="C858">
        <f>IF(B858="","",IFERROR(INDEX(Productos!$C$2:$C$501,MATCH(B858,Productos!$A$2:$A$501,0)),"Código no existe"))</f>
        <v/>
      </c>
      <c r="F858" s="17">
        <f>IF(B858="","",IFERROR(INDEX(Productos!$F$2:$F$501,MATCH(B858,Productos!$A$2:$A$501,0)),0))</f>
        <v/>
      </c>
      <c r="G858" s="17">
        <f>IF(OR(B858="",E858=""),"",E858*N(F858))</f>
        <v/>
      </c>
    </row>
    <row r="859">
      <c r="A859" s="15" t="n"/>
      <c r="B859" s="16" t="n"/>
      <c r="C859">
        <f>IF(B859="","",IFERROR(INDEX(Productos!$C$2:$C$501,MATCH(B859,Productos!$A$2:$A$501,0)),"Código no existe"))</f>
        <v/>
      </c>
      <c r="F859" s="17">
        <f>IF(B859="","",IFERROR(INDEX(Productos!$F$2:$F$501,MATCH(B859,Productos!$A$2:$A$501,0)),0))</f>
        <v/>
      </c>
      <c r="G859" s="17">
        <f>IF(OR(B859="",E859=""),"",E859*N(F859))</f>
        <v/>
      </c>
    </row>
    <row r="860">
      <c r="A860" s="15" t="n"/>
      <c r="B860" s="16" t="n"/>
      <c r="C860">
        <f>IF(B860="","",IFERROR(INDEX(Productos!$C$2:$C$501,MATCH(B860,Productos!$A$2:$A$501,0)),"Código no existe"))</f>
        <v/>
      </c>
      <c r="F860" s="17">
        <f>IF(B860="","",IFERROR(INDEX(Productos!$F$2:$F$501,MATCH(B860,Productos!$A$2:$A$501,0)),0))</f>
        <v/>
      </c>
      <c r="G860" s="17">
        <f>IF(OR(B860="",E860=""),"",E860*N(F860))</f>
        <v/>
      </c>
    </row>
    <row r="861">
      <c r="A861" s="15" t="n"/>
      <c r="B861" s="16" t="n"/>
      <c r="C861">
        <f>IF(B861="","",IFERROR(INDEX(Productos!$C$2:$C$501,MATCH(B861,Productos!$A$2:$A$501,0)),"Código no existe"))</f>
        <v/>
      </c>
      <c r="F861" s="17">
        <f>IF(B861="","",IFERROR(INDEX(Productos!$F$2:$F$501,MATCH(B861,Productos!$A$2:$A$501,0)),0))</f>
        <v/>
      </c>
      <c r="G861" s="17">
        <f>IF(OR(B861="",E861=""),"",E861*N(F861))</f>
        <v/>
      </c>
    </row>
    <row r="862">
      <c r="A862" s="15" t="n"/>
      <c r="B862" s="16" t="n"/>
      <c r="C862">
        <f>IF(B862="","",IFERROR(INDEX(Productos!$C$2:$C$501,MATCH(B862,Productos!$A$2:$A$501,0)),"Código no existe"))</f>
        <v/>
      </c>
      <c r="F862" s="17">
        <f>IF(B862="","",IFERROR(INDEX(Productos!$F$2:$F$501,MATCH(B862,Productos!$A$2:$A$501,0)),0))</f>
        <v/>
      </c>
      <c r="G862" s="17">
        <f>IF(OR(B862="",E862=""),"",E862*N(F862))</f>
        <v/>
      </c>
    </row>
    <row r="863">
      <c r="A863" s="15" t="n"/>
      <c r="B863" s="16" t="n"/>
      <c r="C863">
        <f>IF(B863="","",IFERROR(INDEX(Productos!$C$2:$C$501,MATCH(B863,Productos!$A$2:$A$501,0)),"Código no existe"))</f>
        <v/>
      </c>
      <c r="F863" s="17">
        <f>IF(B863="","",IFERROR(INDEX(Productos!$F$2:$F$501,MATCH(B863,Productos!$A$2:$A$501,0)),0))</f>
        <v/>
      </c>
      <c r="G863" s="17">
        <f>IF(OR(B863="",E863=""),"",E863*N(F863))</f>
        <v/>
      </c>
    </row>
    <row r="864">
      <c r="A864" s="15" t="n"/>
      <c r="B864" s="16" t="n"/>
      <c r="C864">
        <f>IF(B864="","",IFERROR(INDEX(Productos!$C$2:$C$501,MATCH(B864,Productos!$A$2:$A$501,0)),"Código no existe"))</f>
        <v/>
      </c>
      <c r="F864" s="17">
        <f>IF(B864="","",IFERROR(INDEX(Productos!$F$2:$F$501,MATCH(B864,Productos!$A$2:$A$501,0)),0))</f>
        <v/>
      </c>
      <c r="G864" s="17">
        <f>IF(OR(B864="",E864=""),"",E864*N(F864))</f>
        <v/>
      </c>
    </row>
    <row r="865">
      <c r="A865" s="15" t="n"/>
      <c r="B865" s="16" t="n"/>
      <c r="C865">
        <f>IF(B865="","",IFERROR(INDEX(Productos!$C$2:$C$501,MATCH(B865,Productos!$A$2:$A$501,0)),"Código no existe"))</f>
        <v/>
      </c>
      <c r="F865" s="17">
        <f>IF(B865="","",IFERROR(INDEX(Productos!$F$2:$F$501,MATCH(B865,Productos!$A$2:$A$501,0)),0))</f>
        <v/>
      </c>
      <c r="G865" s="17">
        <f>IF(OR(B865="",E865=""),"",E865*N(F865))</f>
        <v/>
      </c>
    </row>
    <row r="866">
      <c r="A866" s="15" t="n"/>
      <c r="B866" s="16" t="n"/>
      <c r="C866">
        <f>IF(B866="","",IFERROR(INDEX(Productos!$C$2:$C$501,MATCH(B866,Productos!$A$2:$A$501,0)),"Código no existe"))</f>
        <v/>
      </c>
      <c r="F866" s="17">
        <f>IF(B866="","",IFERROR(INDEX(Productos!$F$2:$F$501,MATCH(B866,Productos!$A$2:$A$501,0)),0))</f>
        <v/>
      </c>
      <c r="G866" s="17">
        <f>IF(OR(B866="",E866=""),"",E866*N(F866))</f>
        <v/>
      </c>
    </row>
    <row r="867">
      <c r="A867" s="15" t="n"/>
      <c r="B867" s="16" t="n"/>
      <c r="C867">
        <f>IF(B867="","",IFERROR(INDEX(Productos!$C$2:$C$501,MATCH(B867,Productos!$A$2:$A$501,0)),"Código no existe"))</f>
        <v/>
      </c>
      <c r="F867" s="17">
        <f>IF(B867="","",IFERROR(INDEX(Productos!$F$2:$F$501,MATCH(B867,Productos!$A$2:$A$501,0)),0))</f>
        <v/>
      </c>
      <c r="G867" s="17">
        <f>IF(OR(B867="",E867=""),"",E867*N(F867))</f>
        <v/>
      </c>
    </row>
    <row r="868">
      <c r="A868" s="15" t="n"/>
      <c r="B868" s="16" t="n"/>
      <c r="C868">
        <f>IF(B868="","",IFERROR(INDEX(Productos!$C$2:$C$501,MATCH(B868,Productos!$A$2:$A$501,0)),"Código no existe"))</f>
        <v/>
      </c>
      <c r="F868" s="17">
        <f>IF(B868="","",IFERROR(INDEX(Productos!$F$2:$F$501,MATCH(B868,Productos!$A$2:$A$501,0)),0))</f>
        <v/>
      </c>
      <c r="G868" s="17">
        <f>IF(OR(B868="",E868=""),"",E868*N(F868))</f>
        <v/>
      </c>
    </row>
    <row r="869">
      <c r="A869" s="15" t="n"/>
      <c r="B869" s="16" t="n"/>
      <c r="C869">
        <f>IF(B869="","",IFERROR(INDEX(Productos!$C$2:$C$501,MATCH(B869,Productos!$A$2:$A$501,0)),"Código no existe"))</f>
        <v/>
      </c>
      <c r="F869" s="17">
        <f>IF(B869="","",IFERROR(INDEX(Productos!$F$2:$F$501,MATCH(B869,Productos!$A$2:$A$501,0)),0))</f>
        <v/>
      </c>
      <c r="G869" s="17">
        <f>IF(OR(B869="",E869=""),"",E869*N(F869))</f>
        <v/>
      </c>
    </row>
    <row r="870">
      <c r="A870" s="15" t="n"/>
      <c r="B870" s="16" t="n"/>
      <c r="C870">
        <f>IF(B870="","",IFERROR(INDEX(Productos!$C$2:$C$501,MATCH(B870,Productos!$A$2:$A$501,0)),"Código no existe"))</f>
        <v/>
      </c>
      <c r="F870" s="17">
        <f>IF(B870="","",IFERROR(INDEX(Productos!$F$2:$F$501,MATCH(B870,Productos!$A$2:$A$501,0)),0))</f>
        <v/>
      </c>
      <c r="G870" s="17">
        <f>IF(OR(B870="",E870=""),"",E870*N(F870))</f>
        <v/>
      </c>
    </row>
    <row r="871">
      <c r="A871" s="15" t="n"/>
      <c r="B871" s="16" t="n"/>
      <c r="C871">
        <f>IF(B871="","",IFERROR(INDEX(Productos!$C$2:$C$501,MATCH(B871,Productos!$A$2:$A$501,0)),"Código no existe"))</f>
        <v/>
      </c>
      <c r="F871" s="17">
        <f>IF(B871="","",IFERROR(INDEX(Productos!$F$2:$F$501,MATCH(B871,Productos!$A$2:$A$501,0)),0))</f>
        <v/>
      </c>
      <c r="G871" s="17">
        <f>IF(OR(B871="",E871=""),"",E871*N(F871))</f>
        <v/>
      </c>
    </row>
    <row r="872">
      <c r="A872" s="15" t="n"/>
      <c r="B872" s="16" t="n"/>
      <c r="C872">
        <f>IF(B872="","",IFERROR(INDEX(Productos!$C$2:$C$501,MATCH(B872,Productos!$A$2:$A$501,0)),"Código no existe"))</f>
        <v/>
      </c>
      <c r="F872" s="17">
        <f>IF(B872="","",IFERROR(INDEX(Productos!$F$2:$F$501,MATCH(B872,Productos!$A$2:$A$501,0)),0))</f>
        <v/>
      </c>
      <c r="G872" s="17">
        <f>IF(OR(B872="",E872=""),"",E872*N(F872))</f>
        <v/>
      </c>
    </row>
    <row r="873">
      <c r="A873" s="15" t="n"/>
      <c r="B873" s="16" t="n"/>
      <c r="C873">
        <f>IF(B873="","",IFERROR(INDEX(Productos!$C$2:$C$501,MATCH(B873,Productos!$A$2:$A$501,0)),"Código no existe"))</f>
        <v/>
      </c>
      <c r="F873" s="17">
        <f>IF(B873="","",IFERROR(INDEX(Productos!$F$2:$F$501,MATCH(B873,Productos!$A$2:$A$501,0)),0))</f>
        <v/>
      </c>
      <c r="G873" s="17">
        <f>IF(OR(B873="",E873=""),"",E873*N(F873))</f>
        <v/>
      </c>
    </row>
    <row r="874">
      <c r="A874" s="15" t="n"/>
      <c r="B874" s="16" t="n"/>
      <c r="C874">
        <f>IF(B874="","",IFERROR(INDEX(Productos!$C$2:$C$501,MATCH(B874,Productos!$A$2:$A$501,0)),"Código no existe"))</f>
        <v/>
      </c>
      <c r="F874" s="17">
        <f>IF(B874="","",IFERROR(INDEX(Productos!$F$2:$F$501,MATCH(B874,Productos!$A$2:$A$501,0)),0))</f>
        <v/>
      </c>
      <c r="G874" s="17">
        <f>IF(OR(B874="",E874=""),"",E874*N(F874))</f>
        <v/>
      </c>
    </row>
    <row r="875">
      <c r="A875" s="15" t="n"/>
      <c r="B875" s="16" t="n"/>
      <c r="C875">
        <f>IF(B875="","",IFERROR(INDEX(Productos!$C$2:$C$501,MATCH(B875,Productos!$A$2:$A$501,0)),"Código no existe"))</f>
        <v/>
      </c>
      <c r="F875" s="17">
        <f>IF(B875="","",IFERROR(INDEX(Productos!$F$2:$F$501,MATCH(B875,Productos!$A$2:$A$501,0)),0))</f>
        <v/>
      </c>
      <c r="G875" s="17">
        <f>IF(OR(B875="",E875=""),"",E875*N(F875))</f>
        <v/>
      </c>
    </row>
    <row r="876">
      <c r="A876" s="15" t="n"/>
      <c r="B876" s="16" t="n"/>
      <c r="C876">
        <f>IF(B876="","",IFERROR(INDEX(Productos!$C$2:$C$501,MATCH(B876,Productos!$A$2:$A$501,0)),"Código no existe"))</f>
        <v/>
      </c>
      <c r="F876" s="17">
        <f>IF(B876="","",IFERROR(INDEX(Productos!$F$2:$F$501,MATCH(B876,Productos!$A$2:$A$501,0)),0))</f>
        <v/>
      </c>
      <c r="G876" s="17">
        <f>IF(OR(B876="",E876=""),"",E876*N(F876))</f>
        <v/>
      </c>
    </row>
    <row r="877">
      <c r="A877" s="15" t="n"/>
      <c r="B877" s="16" t="n"/>
      <c r="C877">
        <f>IF(B877="","",IFERROR(INDEX(Productos!$C$2:$C$501,MATCH(B877,Productos!$A$2:$A$501,0)),"Código no existe"))</f>
        <v/>
      </c>
      <c r="F877" s="17">
        <f>IF(B877="","",IFERROR(INDEX(Productos!$F$2:$F$501,MATCH(B877,Productos!$A$2:$A$501,0)),0))</f>
        <v/>
      </c>
      <c r="G877" s="17">
        <f>IF(OR(B877="",E877=""),"",E877*N(F877))</f>
        <v/>
      </c>
    </row>
    <row r="878">
      <c r="A878" s="15" t="n"/>
      <c r="B878" s="16" t="n"/>
      <c r="C878">
        <f>IF(B878="","",IFERROR(INDEX(Productos!$C$2:$C$501,MATCH(B878,Productos!$A$2:$A$501,0)),"Código no existe"))</f>
        <v/>
      </c>
      <c r="F878" s="17">
        <f>IF(B878="","",IFERROR(INDEX(Productos!$F$2:$F$501,MATCH(B878,Productos!$A$2:$A$501,0)),0))</f>
        <v/>
      </c>
      <c r="G878" s="17">
        <f>IF(OR(B878="",E878=""),"",E878*N(F878))</f>
        <v/>
      </c>
    </row>
    <row r="879">
      <c r="A879" s="15" t="n"/>
      <c r="B879" s="16" t="n"/>
      <c r="C879">
        <f>IF(B879="","",IFERROR(INDEX(Productos!$C$2:$C$501,MATCH(B879,Productos!$A$2:$A$501,0)),"Código no existe"))</f>
        <v/>
      </c>
      <c r="F879" s="17">
        <f>IF(B879="","",IFERROR(INDEX(Productos!$F$2:$F$501,MATCH(B879,Productos!$A$2:$A$501,0)),0))</f>
        <v/>
      </c>
      <c r="G879" s="17">
        <f>IF(OR(B879="",E879=""),"",E879*N(F879))</f>
        <v/>
      </c>
    </row>
    <row r="880">
      <c r="A880" s="15" t="n"/>
      <c r="B880" s="16" t="n"/>
      <c r="C880">
        <f>IF(B880="","",IFERROR(INDEX(Productos!$C$2:$C$501,MATCH(B880,Productos!$A$2:$A$501,0)),"Código no existe"))</f>
        <v/>
      </c>
      <c r="F880" s="17">
        <f>IF(B880="","",IFERROR(INDEX(Productos!$F$2:$F$501,MATCH(B880,Productos!$A$2:$A$501,0)),0))</f>
        <v/>
      </c>
      <c r="G880" s="17">
        <f>IF(OR(B880="",E880=""),"",E880*N(F880))</f>
        <v/>
      </c>
    </row>
    <row r="881">
      <c r="A881" s="15" t="n"/>
      <c r="B881" s="16" t="n"/>
      <c r="C881">
        <f>IF(B881="","",IFERROR(INDEX(Productos!$C$2:$C$501,MATCH(B881,Productos!$A$2:$A$501,0)),"Código no existe"))</f>
        <v/>
      </c>
      <c r="F881" s="17">
        <f>IF(B881="","",IFERROR(INDEX(Productos!$F$2:$F$501,MATCH(B881,Productos!$A$2:$A$501,0)),0))</f>
        <v/>
      </c>
      <c r="G881" s="17">
        <f>IF(OR(B881="",E881=""),"",E881*N(F881))</f>
        <v/>
      </c>
    </row>
    <row r="882">
      <c r="A882" s="15" t="n"/>
      <c r="B882" s="16" t="n"/>
      <c r="C882">
        <f>IF(B882="","",IFERROR(INDEX(Productos!$C$2:$C$501,MATCH(B882,Productos!$A$2:$A$501,0)),"Código no existe"))</f>
        <v/>
      </c>
      <c r="F882" s="17">
        <f>IF(B882="","",IFERROR(INDEX(Productos!$F$2:$F$501,MATCH(B882,Productos!$A$2:$A$501,0)),0))</f>
        <v/>
      </c>
      <c r="G882" s="17">
        <f>IF(OR(B882="",E882=""),"",E882*N(F882))</f>
        <v/>
      </c>
    </row>
    <row r="883">
      <c r="A883" s="15" t="n"/>
      <c r="B883" s="16" t="n"/>
      <c r="C883">
        <f>IF(B883="","",IFERROR(INDEX(Productos!$C$2:$C$501,MATCH(B883,Productos!$A$2:$A$501,0)),"Código no existe"))</f>
        <v/>
      </c>
      <c r="F883" s="17">
        <f>IF(B883="","",IFERROR(INDEX(Productos!$F$2:$F$501,MATCH(B883,Productos!$A$2:$A$501,0)),0))</f>
        <v/>
      </c>
      <c r="G883" s="17">
        <f>IF(OR(B883="",E883=""),"",E883*N(F883))</f>
        <v/>
      </c>
    </row>
    <row r="884">
      <c r="A884" s="15" t="n"/>
      <c r="B884" s="16" t="n"/>
      <c r="C884">
        <f>IF(B884="","",IFERROR(INDEX(Productos!$C$2:$C$501,MATCH(B884,Productos!$A$2:$A$501,0)),"Código no existe"))</f>
        <v/>
      </c>
      <c r="F884" s="17">
        <f>IF(B884="","",IFERROR(INDEX(Productos!$F$2:$F$501,MATCH(B884,Productos!$A$2:$A$501,0)),0))</f>
        <v/>
      </c>
      <c r="G884" s="17">
        <f>IF(OR(B884="",E884=""),"",E884*N(F884))</f>
        <v/>
      </c>
    </row>
    <row r="885">
      <c r="A885" s="15" t="n"/>
      <c r="B885" s="16" t="n"/>
      <c r="C885">
        <f>IF(B885="","",IFERROR(INDEX(Productos!$C$2:$C$501,MATCH(B885,Productos!$A$2:$A$501,0)),"Código no existe"))</f>
        <v/>
      </c>
      <c r="F885" s="17">
        <f>IF(B885="","",IFERROR(INDEX(Productos!$F$2:$F$501,MATCH(B885,Productos!$A$2:$A$501,0)),0))</f>
        <v/>
      </c>
      <c r="G885" s="17">
        <f>IF(OR(B885="",E885=""),"",E885*N(F885))</f>
        <v/>
      </c>
    </row>
    <row r="886">
      <c r="A886" s="15" t="n"/>
      <c r="B886" s="16" t="n"/>
      <c r="C886">
        <f>IF(B886="","",IFERROR(INDEX(Productos!$C$2:$C$501,MATCH(B886,Productos!$A$2:$A$501,0)),"Código no existe"))</f>
        <v/>
      </c>
      <c r="F886" s="17">
        <f>IF(B886="","",IFERROR(INDEX(Productos!$F$2:$F$501,MATCH(B886,Productos!$A$2:$A$501,0)),0))</f>
        <v/>
      </c>
      <c r="G886" s="17">
        <f>IF(OR(B886="",E886=""),"",E886*N(F886))</f>
        <v/>
      </c>
    </row>
    <row r="887">
      <c r="A887" s="15" t="n"/>
      <c r="B887" s="16" t="n"/>
      <c r="C887">
        <f>IF(B887="","",IFERROR(INDEX(Productos!$C$2:$C$501,MATCH(B887,Productos!$A$2:$A$501,0)),"Código no existe"))</f>
        <v/>
      </c>
      <c r="F887" s="17">
        <f>IF(B887="","",IFERROR(INDEX(Productos!$F$2:$F$501,MATCH(B887,Productos!$A$2:$A$501,0)),0))</f>
        <v/>
      </c>
      <c r="G887" s="17">
        <f>IF(OR(B887="",E887=""),"",E887*N(F887))</f>
        <v/>
      </c>
    </row>
    <row r="888">
      <c r="A888" s="15" t="n"/>
      <c r="B888" s="16" t="n"/>
      <c r="C888">
        <f>IF(B888="","",IFERROR(INDEX(Productos!$C$2:$C$501,MATCH(B888,Productos!$A$2:$A$501,0)),"Código no existe"))</f>
        <v/>
      </c>
      <c r="F888" s="17">
        <f>IF(B888="","",IFERROR(INDEX(Productos!$F$2:$F$501,MATCH(B888,Productos!$A$2:$A$501,0)),0))</f>
        <v/>
      </c>
      <c r="G888" s="17">
        <f>IF(OR(B888="",E888=""),"",E888*N(F888))</f>
        <v/>
      </c>
    </row>
    <row r="889">
      <c r="A889" s="15" t="n"/>
      <c r="B889" s="16" t="n"/>
      <c r="C889">
        <f>IF(B889="","",IFERROR(INDEX(Productos!$C$2:$C$501,MATCH(B889,Productos!$A$2:$A$501,0)),"Código no existe"))</f>
        <v/>
      </c>
      <c r="F889" s="17">
        <f>IF(B889="","",IFERROR(INDEX(Productos!$F$2:$F$501,MATCH(B889,Productos!$A$2:$A$501,0)),0))</f>
        <v/>
      </c>
      <c r="G889" s="17">
        <f>IF(OR(B889="",E889=""),"",E889*N(F889))</f>
        <v/>
      </c>
    </row>
    <row r="890">
      <c r="A890" s="15" t="n"/>
      <c r="B890" s="16" t="n"/>
      <c r="C890">
        <f>IF(B890="","",IFERROR(INDEX(Productos!$C$2:$C$501,MATCH(B890,Productos!$A$2:$A$501,0)),"Código no existe"))</f>
        <v/>
      </c>
      <c r="F890" s="17">
        <f>IF(B890="","",IFERROR(INDEX(Productos!$F$2:$F$501,MATCH(B890,Productos!$A$2:$A$501,0)),0))</f>
        <v/>
      </c>
      <c r="G890" s="17">
        <f>IF(OR(B890="",E890=""),"",E890*N(F890))</f>
        <v/>
      </c>
    </row>
    <row r="891">
      <c r="A891" s="15" t="n"/>
      <c r="B891" s="16" t="n"/>
      <c r="C891">
        <f>IF(B891="","",IFERROR(INDEX(Productos!$C$2:$C$501,MATCH(B891,Productos!$A$2:$A$501,0)),"Código no existe"))</f>
        <v/>
      </c>
      <c r="F891" s="17">
        <f>IF(B891="","",IFERROR(INDEX(Productos!$F$2:$F$501,MATCH(B891,Productos!$A$2:$A$501,0)),0))</f>
        <v/>
      </c>
      <c r="G891" s="17">
        <f>IF(OR(B891="",E891=""),"",E891*N(F891))</f>
        <v/>
      </c>
    </row>
    <row r="892">
      <c r="A892" s="15" t="n"/>
      <c r="B892" s="16" t="n"/>
      <c r="C892">
        <f>IF(B892="","",IFERROR(INDEX(Productos!$C$2:$C$501,MATCH(B892,Productos!$A$2:$A$501,0)),"Código no existe"))</f>
        <v/>
      </c>
      <c r="F892" s="17">
        <f>IF(B892="","",IFERROR(INDEX(Productos!$F$2:$F$501,MATCH(B892,Productos!$A$2:$A$501,0)),0))</f>
        <v/>
      </c>
      <c r="G892" s="17">
        <f>IF(OR(B892="",E892=""),"",E892*N(F892))</f>
        <v/>
      </c>
    </row>
    <row r="893">
      <c r="A893" s="15" t="n"/>
      <c r="B893" s="16" t="n"/>
      <c r="C893">
        <f>IF(B893="","",IFERROR(INDEX(Productos!$C$2:$C$501,MATCH(B893,Productos!$A$2:$A$501,0)),"Código no existe"))</f>
        <v/>
      </c>
      <c r="F893" s="17">
        <f>IF(B893="","",IFERROR(INDEX(Productos!$F$2:$F$501,MATCH(B893,Productos!$A$2:$A$501,0)),0))</f>
        <v/>
      </c>
      <c r="G893" s="17">
        <f>IF(OR(B893="",E893=""),"",E893*N(F893))</f>
        <v/>
      </c>
    </row>
    <row r="894">
      <c r="A894" s="15" t="n"/>
      <c r="B894" s="16" t="n"/>
      <c r="C894">
        <f>IF(B894="","",IFERROR(INDEX(Productos!$C$2:$C$501,MATCH(B894,Productos!$A$2:$A$501,0)),"Código no existe"))</f>
        <v/>
      </c>
      <c r="F894" s="17">
        <f>IF(B894="","",IFERROR(INDEX(Productos!$F$2:$F$501,MATCH(B894,Productos!$A$2:$A$501,0)),0))</f>
        <v/>
      </c>
      <c r="G894" s="17">
        <f>IF(OR(B894="",E894=""),"",E894*N(F894))</f>
        <v/>
      </c>
    </row>
    <row r="895">
      <c r="A895" s="15" t="n"/>
      <c r="B895" s="16" t="n"/>
      <c r="C895">
        <f>IF(B895="","",IFERROR(INDEX(Productos!$C$2:$C$501,MATCH(B895,Productos!$A$2:$A$501,0)),"Código no existe"))</f>
        <v/>
      </c>
      <c r="F895" s="17">
        <f>IF(B895="","",IFERROR(INDEX(Productos!$F$2:$F$501,MATCH(B895,Productos!$A$2:$A$501,0)),0))</f>
        <v/>
      </c>
      <c r="G895" s="17">
        <f>IF(OR(B895="",E895=""),"",E895*N(F895))</f>
        <v/>
      </c>
    </row>
    <row r="896">
      <c r="A896" s="15" t="n"/>
      <c r="B896" s="16" t="n"/>
      <c r="C896">
        <f>IF(B896="","",IFERROR(INDEX(Productos!$C$2:$C$501,MATCH(B896,Productos!$A$2:$A$501,0)),"Código no existe"))</f>
        <v/>
      </c>
      <c r="F896" s="17">
        <f>IF(B896="","",IFERROR(INDEX(Productos!$F$2:$F$501,MATCH(B896,Productos!$A$2:$A$501,0)),0))</f>
        <v/>
      </c>
      <c r="G896" s="17">
        <f>IF(OR(B896="",E896=""),"",E896*N(F896))</f>
        <v/>
      </c>
    </row>
    <row r="897">
      <c r="A897" s="15" t="n"/>
      <c r="B897" s="16" t="n"/>
      <c r="C897">
        <f>IF(B897="","",IFERROR(INDEX(Productos!$C$2:$C$501,MATCH(B897,Productos!$A$2:$A$501,0)),"Código no existe"))</f>
        <v/>
      </c>
      <c r="F897" s="17">
        <f>IF(B897="","",IFERROR(INDEX(Productos!$F$2:$F$501,MATCH(B897,Productos!$A$2:$A$501,0)),0))</f>
        <v/>
      </c>
      <c r="G897" s="17">
        <f>IF(OR(B897="",E897=""),"",E897*N(F897))</f>
        <v/>
      </c>
    </row>
    <row r="898">
      <c r="A898" s="15" t="n"/>
      <c r="B898" s="16" t="n"/>
      <c r="C898">
        <f>IF(B898="","",IFERROR(INDEX(Productos!$C$2:$C$501,MATCH(B898,Productos!$A$2:$A$501,0)),"Código no existe"))</f>
        <v/>
      </c>
      <c r="F898" s="17">
        <f>IF(B898="","",IFERROR(INDEX(Productos!$F$2:$F$501,MATCH(B898,Productos!$A$2:$A$501,0)),0))</f>
        <v/>
      </c>
      <c r="G898" s="17">
        <f>IF(OR(B898="",E898=""),"",E898*N(F898))</f>
        <v/>
      </c>
    </row>
    <row r="899">
      <c r="A899" s="15" t="n"/>
      <c r="B899" s="16" t="n"/>
      <c r="C899">
        <f>IF(B899="","",IFERROR(INDEX(Productos!$C$2:$C$501,MATCH(B899,Productos!$A$2:$A$501,0)),"Código no existe"))</f>
        <v/>
      </c>
      <c r="F899" s="17">
        <f>IF(B899="","",IFERROR(INDEX(Productos!$F$2:$F$501,MATCH(B899,Productos!$A$2:$A$501,0)),0))</f>
        <v/>
      </c>
      <c r="G899" s="17">
        <f>IF(OR(B899="",E899=""),"",E899*N(F899))</f>
        <v/>
      </c>
    </row>
    <row r="900">
      <c r="A900" s="15" t="n"/>
      <c r="B900" s="16" t="n"/>
      <c r="C900">
        <f>IF(B900="","",IFERROR(INDEX(Productos!$C$2:$C$501,MATCH(B900,Productos!$A$2:$A$501,0)),"Código no existe"))</f>
        <v/>
      </c>
      <c r="F900" s="17">
        <f>IF(B900="","",IFERROR(INDEX(Productos!$F$2:$F$501,MATCH(B900,Productos!$A$2:$A$501,0)),0))</f>
        <v/>
      </c>
      <c r="G900" s="17">
        <f>IF(OR(B900="",E900=""),"",E900*N(F900))</f>
        <v/>
      </c>
    </row>
    <row r="901">
      <c r="A901" s="15" t="n"/>
      <c r="B901" s="16" t="n"/>
      <c r="C901">
        <f>IF(B901="","",IFERROR(INDEX(Productos!$C$2:$C$501,MATCH(B901,Productos!$A$2:$A$501,0)),"Código no existe"))</f>
        <v/>
      </c>
      <c r="F901" s="17">
        <f>IF(B901="","",IFERROR(INDEX(Productos!$F$2:$F$501,MATCH(B901,Productos!$A$2:$A$501,0)),0))</f>
        <v/>
      </c>
      <c r="G901" s="17">
        <f>IF(OR(B901="",E901=""),"",E901*N(F901))</f>
        <v/>
      </c>
    </row>
    <row r="902">
      <c r="A902" s="15" t="n"/>
      <c r="B902" s="16" t="n"/>
      <c r="C902">
        <f>IF(B902="","",IFERROR(INDEX(Productos!$C$2:$C$501,MATCH(B902,Productos!$A$2:$A$501,0)),"Código no existe"))</f>
        <v/>
      </c>
      <c r="F902" s="17">
        <f>IF(B902="","",IFERROR(INDEX(Productos!$F$2:$F$501,MATCH(B902,Productos!$A$2:$A$501,0)),0))</f>
        <v/>
      </c>
      <c r="G902" s="17">
        <f>IF(OR(B902="",E902=""),"",E902*N(F902))</f>
        <v/>
      </c>
    </row>
    <row r="903">
      <c r="A903" s="15" t="n"/>
      <c r="B903" s="16" t="n"/>
      <c r="C903">
        <f>IF(B903="","",IFERROR(INDEX(Productos!$C$2:$C$501,MATCH(B903,Productos!$A$2:$A$501,0)),"Código no existe"))</f>
        <v/>
      </c>
      <c r="F903" s="17">
        <f>IF(B903="","",IFERROR(INDEX(Productos!$F$2:$F$501,MATCH(B903,Productos!$A$2:$A$501,0)),0))</f>
        <v/>
      </c>
      <c r="G903" s="17">
        <f>IF(OR(B903="",E903=""),"",E903*N(F903))</f>
        <v/>
      </c>
    </row>
    <row r="904">
      <c r="A904" s="15" t="n"/>
      <c r="B904" s="16" t="n"/>
      <c r="C904">
        <f>IF(B904="","",IFERROR(INDEX(Productos!$C$2:$C$501,MATCH(B904,Productos!$A$2:$A$501,0)),"Código no existe"))</f>
        <v/>
      </c>
      <c r="F904" s="17">
        <f>IF(B904="","",IFERROR(INDEX(Productos!$F$2:$F$501,MATCH(B904,Productos!$A$2:$A$501,0)),0))</f>
        <v/>
      </c>
      <c r="G904" s="17">
        <f>IF(OR(B904="",E904=""),"",E904*N(F904))</f>
        <v/>
      </c>
    </row>
    <row r="905">
      <c r="A905" s="15" t="n"/>
      <c r="B905" s="16" t="n"/>
      <c r="C905">
        <f>IF(B905="","",IFERROR(INDEX(Productos!$C$2:$C$501,MATCH(B905,Productos!$A$2:$A$501,0)),"Código no existe"))</f>
        <v/>
      </c>
      <c r="F905" s="17">
        <f>IF(B905="","",IFERROR(INDEX(Productos!$F$2:$F$501,MATCH(B905,Productos!$A$2:$A$501,0)),0))</f>
        <v/>
      </c>
      <c r="G905" s="17">
        <f>IF(OR(B905="",E905=""),"",E905*N(F905))</f>
        <v/>
      </c>
    </row>
    <row r="906">
      <c r="A906" s="15" t="n"/>
      <c r="B906" s="16" t="n"/>
      <c r="C906">
        <f>IF(B906="","",IFERROR(INDEX(Productos!$C$2:$C$501,MATCH(B906,Productos!$A$2:$A$501,0)),"Código no existe"))</f>
        <v/>
      </c>
      <c r="F906" s="17">
        <f>IF(B906="","",IFERROR(INDEX(Productos!$F$2:$F$501,MATCH(B906,Productos!$A$2:$A$501,0)),0))</f>
        <v/>
      </c>
      <c r="G906" s="17">
        <f>IF(OR(B906="",E906=""),"",E906*N(F906))</f>
        <v/>
      </c>
    </row>
    <row r="907">
      <c r="A907" s="15" t="n"/>
      <c r="B907" s="16" t="n"/>
      <c r="C907">
        <f>IF(B907="","",IFERROR(INDEX(Productos!$C$2:$C$501,MATCH(B907,Productos!$A$2:$A$501,0)),"Código no existe"))</f>
        <v/>
      </c>
      <c r="F907" s="17">
        <f>IF(B907="","",IFERROR(INDEX(Productos!$F$2:$F$501,MATCH(B907,Productos!$A$2:$A$501,0)),0))</f>
        <v/>
      </c>
      <c r="G907" s="17">
        <f>IF(OR(B907="",E907=""),"",E907*N(F907))</f>
        <v/>
      </c>
    </row>
    <row r="908">
      <c r="A908" s="15" t="n"/>
      <c r="B908" s="16" t="n"/>
      <c r="C908">
        <f>IF(B908="","",IFERROR(INDEX(Productos!$C$2:$C$501,MATCH(B908,Productos!$A$2:$A$501,0)),"Código no existe"))</f>
        <v/>
      </c>
      <c r="F908" s="17">
        <f>IF(B908="","",IFERROR(INDEX(Productos!$F$2:$F$501,MATCH(B908,Productos!$A$2:$A$501,0)),0))</f>
        <v/>
      </c>
      <c r="G908" s="17">
        <f>IF(OR(B908="",E908=""),"",E908*N(F908))</f>
        <v/>
      </c>
    </row>
    <row r="909">
      <c r="A909" s="15" t="n"/>
      <c r="B909" s="16" t="n"/>
      <c r="C909">
        <f>IF(B909="","",IFERROR(INDEX(Productos!$C$2:$C$501,MATCH(B909,Productos!$A$2:$A$501,0)),"Código no existe"))</f>
        <v/>
      </c>
      <c r="F909" s="17">
        <f>IF(B909="","",IFERROR(INDEX(Productos!$F$2:$F$501,MATCH(B909,Productos!$A$2:$A$501,0)),0))</f>
        <v/>
      </c>
      <c r="G909" s="17">
        <f>IF(OR(B909="",E909=""),"",E909*N(F909))</f>
        <v/>
      </c>
    </row>
    <row r="910">
      <c r="A910" s="15" t="n"/>
      <c r="B910" s="16" t="n"/>
      <c r="C910">
        <f>IF(B910="","",IFERROR(INDEX(Productos!$C$2:$C$501,MATCH(B910,Productos!$A$2:$A$501,0)),"Código no existe"))</f>
        <v/>
      </c>
      <c r="F910" s="17">
        <f>IF(B910="","",IFERROR(INDEX(Productos!$F$2:$F$501,MATCH(B910,Productos!$A$2:$A$501,0)),0))</f>
        <v/>
      </c>
      <c r="G910" s="17">
        <f>IF(OR(B910="",E910=""),"",E910*N(F910))</f>
        <v/>
      </c>
    </row>
    <row r="911">
      <c r="A911" s="15" t="n"/>
      <c r="B911" s="16" t="n"/>
      <c r="C911">
        <f>IF(B911="","",IFERROR(INDEX(Productos!$C$2:$C$501,MATCH(B911,Productos!$A$2:$A$501,0)),"Código no existe"))</f>
        <v/>
      </c>
      <c r="F911" s="17">
        <f>IF(B911="","",IFERROR(INDEX(Productos!$F$2:$F$501,MATCH(B911,Productos!$A$2:$A$501,0)),0))</f>
        <v/>
      </c>
      <c r="G911" s="17">
        <f>IF(OR(B911="",E911=""),"",E911*N(F911))</f>
        <v/>
      </c>
    </row>
    <row r="912">
      <c r="A912" s="15" t="n"/>
      <c r="B912" s="16" t="n"/>
      <c r="C912">
        <f>IF(B912="","",IFERROR(INDEX(Productos!$C$2:$C$501,MATCH(B912,Productos!$A$2:$A$501,0)),"Código no existe"))</f>
        <v/>
      </c>
      <c r="F912" s="17">
        <f>IF(B912="","",IFERROR(INDEX(Productos!$F$2:$F$501,MATCH(B912,Productos!$A$2:$A$501,0)),0))</f>
        <v/>
      </c>
      <c r="G912" s="17">
        <f>IF(OR(B912="",E912=""),"",E912*N(F912))</f>
        <v/>
      </c>
    </row>
    <row r="913">
      <c r="A913" s="15" t="n"/>
      <c r="B913" s="16" t="n"/>
      <c r="C913">
        <f>IF(B913="","",IFERROR(INDEX(Productos!$C$2:$C$501,MATCH(B913,Productos!$A$2:$A$501,0)),"Código no existe"))</f>
        <v/>
      </c>
      <c r="F913" s="17">
        <f>IF(B913="","",IFERROR(INDEX(Productos!$F$2:$F$501,MATCH(B913,Productos!$A$2:$A$501,0)),0))</f>
        <v/>
      </c>
      <c r="G913" s="17">
        <f>IF(OR(B913="",E913=""),"",E913*N(F913))</f>
        <v/>
      </c>
    </row>
    <row r="914">
      <c r="A914" s="15" t="n"/>
      <c r="B914" s="16" t="n"/>
      <c r="C914">
        <f>IF(B914="","",IFERROR(INDEX(Productos!$C$2:$C$501,MATCH(B914,Productos!$A$2:$A$501,0)),"Código no existe"))</f>
        <v/>
      </c>
      <c r="F914" s="17">
        <f>IF(B914="","",IFERROR(INDEX(Productos!$F$2:$F$501,MATCH(B914,Productos!$A$2:$A$501,0)),0))</f>
        <v/>
      </c>
      <c r="G914" s="17">
        <f>IF(OR(B914="",E914=""),"",E914*N(F914))</f>
        <v/>
      </c>
    </row>
    <row r="915">
      <c r="A915" s="15" t="n"/>
      <c r="B915" s="16" t="n"/>
      <c r="C915">
        <f>IF(B915="","",IFERROR(INDEX(Productos!$C$2:$C$501,MATCH(B915,Productos!$A$2:$A$501,0)),"Código no existe"))</f>
        <v/>
      </c>
      <c r="F915" s="17">
        <f>IF(B915="","",IFERROR(INDEX(Productos!$F$2:$F$501,MATCH(B915,Productos!$A$2:$A$501,0)),0))</f>
        <v/>
      </c>
      <c r="G915" s="17">
        <f>IF(OR(B915="",E915=""),"",E915*N(F915))</f>
        <v/>
      </c>
    </row>
    <row r="916">
      <c r="A916" s="15" t="n"/>
      <c r="B916" s="16" t="n"/>
      <c r="C916">
        <f>IF(B916="","",IFERROR(INDEX(Productos!$C$2:$C$501,MATCH(B916,Productos!$A$2:$A$501,0)),"Código no existe"))</f>
        <v/>
      </c>
      <c r="F916" s="17">
        <f>IF(B916="","",IFERROR(INDEX(Productos!$F$2:$F$501,MATCH(B916,Productos!$A$2:$A$501,0)),0))</f>
        <v/>
      </c>
      <c r="G916" s="17">
        <f>IF(OR(B916="",E916=""),"",E916*N(F916))</f>
        <v/>
      </c>
    </row>
    <row r="917">
      <c r="A917" s="15" t="n"/>
      <c r="B917" s="16" t="n"/>
      <c r="C917">
        <f>IF(B917="","",IFERROR(INDEX(Productos!$C$2:$C$501,MATCH(B917,Productos!$A$2:$A$501,0)),"Código no existe"))</f>
        <v/>
      </c>
      <c r="F917" s="17">
        <f>IF(B917="","",IFERROR(INDEX(Productos!$F$2:$F$501,MATCH(B917,Productos!$A$2:$A$501,0)),0))</f>
        <v/>
      </c>
      <c r="G917" s="17">
        <f>IF(OR(B917="",E917=""),"",E917*N(F917))</f>
        <v/>
      </c>
    </row>
    <row r="918">
      <c r="A918" s="15" t="n"/>
      <c r="B918" s="16" t="n"/>
      <c r="C918">
        <f>IF(B918="","",IFERROR(INDEX(Productos!$C$2:$C$501,MATCH(B918,Productos!$A$2:$A$501,0)),"Código no existe"))</f>
        <v/>
      </c>
      <c r="F918" s="17">
        <f>IF(B918="","",IFERROR(INDEX(Productos!$F$2:$F$501,MATCH(B918,Productos!$A$2:$A$501,0)),0))</f>
        <v/>
      </c>
      <c r="G918" s="17">
        <f>IF(OR(B918="",E918=""),"",E918*N(F918))</f>
        <v/>
      </c>
    </row>
    <row r="919">
      <c r="A919" s="15" t="n"/>
      <c r="B919" s="16" t="n"/>
      <c r="C919">
        <f>IF(B919="","",IFERROR(INDEX(Productos!$C$2:$C$501,MATCH(B919,Productos!$A$2:$A$501,0)),"Código no existe"))</f>
        <v/>
      </c>
      <c r="F919" s="17">
        <f>IF(B919="","",IFERROR(INDEX(Productos!$F$2:$F$501,MATCH(B919,Productos!$A$2:$A$501,0)),0))</f>
        <v/>
      </c>
      <c r="G919" s="17">
        <f>IF(OR(B919="",E919=""),"",E919*N(F919))</f>
        <v/>
      </c>
    </row>
    <row r="920">
      <c r="A920" s="15" t="n"/>
      <c r="B920" s="16" t="n"/>
      <c r="C920">
        <f>IF(B920="","",IFERROR(INDEX(Productos!$C$2:$C$501,MATCH(B920,Productos!$A$2:$A$501,0)),"Código no existe"))</f>
        <v/>
      </c>
      <c r="F920" s="17">
        <f>IF(B920="","",IFERROR(INDEX(Productos!$F$2:$F$501,MATCH(B920,Productos!$A$2:$A$501,0)),0))</f>
        <v/>
      </c>
      <c r="G920" s="17">
        <f>IF(OR(B920="",E920=""),"",E920*N(F920))</f>
        <v/>
      </c>
    </row>
    <row r="921">
      <c r="A921" s="15" t="n"/>
      <c r="B921" s="16" t="n"/>
      <c r="C921">
        <f>IF(B921="","",IFERROR(INDEX(Productos!$C$2:$C$501,MATCH(B921,Productos!$A$2:$A$501,0)),"Código no existe"))</f>
        <v/>
      </c>
      <c r="F921" s="17">
        <f>IF(B921="","",IFERROR(INDEX(Productos!$F$2:$F$501,MATCH(B921,Productos!$A$2:$A$501,0)),0))</f>
        <v/>
      </c>
      <c r="G921" s="17">
        <f>IF(OR(B921="",E921=""),"",E921*N(F921))</f>
        <v/>
      </c>
    </row>
    <row r="922">
      <c r="A922" s="15" t="n"/>
      <c r="B922" s="16" t="n"/>
      <c r="C922">
        <f>IF(B922="","",IFERROR(INDEX(Productos!$C$2:$C$501,MATCH(B922,Productos!$A$2:$A$501,0)),"Código no existe"))</f>
        <v/>
      </c>
      <c r="F922" s="17">
        <f>IF(B922="","",IFERROR(INDEX(Productos!$F$2:$F$501,MATCH(B922,Productos!$A$2:$A$501,0)),0))</f>
        <v/>
      </c>
      <c r="G922" s="17">
        <f>IF(OR(B922="",E922=""),"",E922*N(F922))</f>
        <v/>
      </c>
    </row>
    <row r="923">
      <c r="A923" s="15" t="n"/>
      <c r="B923" s="16" t="n"/>
      <c r="C923">
        <f>IF(B923="","",IFERROR(INDEX(Productos!$C$2:$C$501,MATCH(B923,Productos!$A$2:$A$501,0)),"Código no existe"))</f>
        <v/>
      </c>
      <c r="F923" s="17">
        <f>IF(B923="","",IFERROR(INDEX(Productos!$F$2:$F$501,MATCH(B923,Productos!$A$2:$A$501,0)),0))</f>
        <v/>
      </c>
      <c r="G923" s="17">
        <f>IF(OR(B923="",E923=""),"",E923*N(F923))</f>
        <v/>
      </c>
    </row>
    <row r="924">
      <c r="A924" s="15" t="n"/>
      <c r="B924" s="16" t="n"/>
      <c r="C924">
        <f>IF(B924="","",IFERROR(INDEX(Productos!$C$2:$C$501,MATCH(B924,Productos!$A$2:$A$501,0)),"Código no existe"))</f>
        <v/>
      </c>
      <c r="F924" s="17">
        <f>IF(B924="","",IFERROR(INDEX(Productos!$F$2:$F$501,MATCH(B924,Productos!$A$2:$A$501,0)),0))</f>
        <v/>
      </c>
      <c r="G924" s="17">
        <f>IF(OR(B924="",E924=""),"",E924*N(F924))</f>
        <v/>
      </c>
    </row>
    <row r="925">
      <c r="A925" s="15" t="n"/>
      <c r="B925" s="16" t="n"/>
      <c r="C925">
        <f>IF(B925="","",IFERROR(INDEX(Productos!$C$2:$C$501,MATCH(B925,Productos!$A$2:$A$501,0)),"Código no existe"))</f>
        <v/>
      </c>
      <c r="F925" s="17">
        <f>IF(B925="","",IFERROR(INDEX(Productos!$F$2:$F$501,MATCH(B925,Productos!$A$2:$A$501,0)),0))</f>
        <v/>
      </c>
      <c r="G925" s="17">
        <f>IF(OR(B925="",E925=""),"",E925*N(F925))</f>
        <v/>
      </c>
    </row>
    <row r="926">
      <c r="A926" s="15" t="n"/>
      <c r="B926" s="16" t="n"/>
      <c r="C926">
        <f>IF(B926="","",IFERROR(INDEX(Productos!$C$2:$C$501,MATCH(B926,Productos!$A$2:$A$501,0)),"Código no existe"))</f>
        <v/>
      </c>
      <c r="F926" s="17">
        <f>IF(B926="","",IFERROR(INDEX(Productos!$F$2:$F$501,MATCH(B926,Productos!$A$2:$A$501,0)),0))</f>
        <v/>
      </c>
      <c r="G926" s="17">
        <f>IF(OR(B926="",E926=""),"",E926*N(F926))</f>
        <v/>
      </c>
    </row>
    <row r="927">
      <c r="A927" s="15" t="n"/>
      <c r="B927" s="16" t="n"/>
      <c r="C927">
        <f>IF(B927="","",IFERROR(INDEX(Productos!$C$2:$C$501,MATCH(B927,Productos!$A$2:$A$501,0)),"Código no existe"))</f>
        <v/>
      </c>
      <c r="F927" s="17">
        <f>IF(B927="","",IFERROR(INDEX(Productos!$F$2:$F$501,MATCH(B927,Productos!$A$2:$A$501,0)),0))</f>
        <v/>
      </c>
      <c r="G927" s="17">
        <f>IF(OR(B927="",E927=""),"",E927*N(F927))</f>
        <v/>
      </c>
    </row>
    <row r="928">
      <c r="A928" s="15" t="n"/>
      <c r="B928" s="16" t="n"/>
      <c r="C928">
        <f>IF(B928="","",IFERROR(INDEX(Productos!$C$2:$C$501,MATCH(B928,Productos!$A$2:$A$501,0)),"Código no existe"))</f>
        <v/>
      </c>
      <c r="F928" s="17">
        <f>IF(B928="","",IFERROR(INDEX(Productos!$F$2:$F$501,MATCH(B928,Productos!$A$2:$A$501,0)),0))</f>
        <v/>
      </c>
      <c r="G928" s="17">
        <f>IF(OR(B928="",E928=""),"",E928*N(F928))</f>
        <v/>
      </c>
    </row>
    <row r="929">
      <c r="A929" s="15" t="n"/>
      <c r="B929" s="16" t="n"/>
      <c r="C929">
        <f>IF(B929="","",IFERROR(INDEX(Productos!$C$2:$C$501,MATCH(B929,Productos!$A$2:$A$501,0)),"Código no existe"))</f>
        <v/>
      </c>
      <c r="F929" s="17">
        <f>IF(B929="","",IFERROR(INDEX(Productos!$F$2:$F$501,MATCH(B929,Productos!$A$2:$A$501,0)),0))</f>
        <v/>
      </c>
      <c r="G929" s="17">
        <f>IF(OR(B929="",E929=""),"",E929*N(F929))</f>
        <v/>
      </c>
    </row>
    <row r="930">
      <c r="A930" s="15" t="n"/>
      <c r="B930" s="16" t="n"/>
      <c r="C930">
        <f>IF(B930="","",IFERROR(INDEX(Productos!$C$2:$C$501,MATCH(B930,Productos!$A$2:$A$501,0)),"Código no existe"))</f>
        <v/>
      </c>
      <c r="F930" s="17">
        <f>IF(B930="","",IFERROR(INDEX(Productos!$F$2:$F$501,MATCH(B930,Productos!$A$2:$A$501,0)),0))</f>
        <v/>
      </c>
      <c r="G930" s="17">
        <f>IF(OR(B930="",E930=""),"",E930*N(F930))</f>
        <v/>
      </c>
    </row>
    <row r="931">
      <c r="A931" s="15" t="n"/>
      <c r="B931" s="16" t="n"/>
      <c r="C931">
        <f>IF(B931="","",IFERROR(INDEX(Productos!$C$2:$C$501,MATCH(B931,Productos!$A$2:$A$501,0)),"Código no existe"))</f>
        <v/>
      </c>
      <c r="F931" s="17">
        <f>IF(B931="","",IFERROR(INDEX(Productos!$F$2:$F$501,MATCH(B931,Productos!$A$2:$A$501,0)),0))</f>
        <v/>
      </c>
      <c r="G931" s="17">
        <f>IF(OR(B931="",E931=""),"",E931*N(F931))</f>
        <v/>
      </c>
    </row>
    <row r="932">
      <c r="A932" s="15" t="n"/>
      <c r="B932" s="16" t="n"/>
      <c r="C932">
        <f>IF(B932="","",IFERROR(INDEX(Productos!$C$2:$C$501,MATCH(B932,Productos!$A$2:$A$501,0)),"Código no existe"))</f>
        <v/>
      </c>
      <c r="F932" s="17">
        <f>IF(B932="","",IFERROR(INDEX(Productos!$F$2:$F$501,MATCH(B932,Productos!$A$2:$A$501,0)),0))</f>
        <v/>
      </c>
      <c r="G932" s="17">
        <f>IF(OR(B932="",E932=""),"",E932*N(F932))</f>
        <v/>
      </c>
    </row>
    <row r="933">
      <c r="A933" s="15" t="n"/>
      <c r="B933" s="16" t="n"/>
      <c r="C933">
        <f>IF(B933="","",IFERROR(INDEX(Productos!$C$2:$C$501,MATCH(B933,Productos!$A$2:$A$501,0)),"Código no existe"))</f>
        <v/>
      </c>
      <c r="F933" s="17">
        <f>IF(B933="","",IFERROR(INDEX(Productos!$F$2:$F$501,MATCH(B933,Productos!$A$2:$A$501,0)),0))</f>
        <v/>
      </c>
      <c r="G933" s="17">
        <f>IF(OR(B933="",E933=""),"",E933*N(F933))</f>
        <v/>
      </c>
    </row>
    <row r="934">
      <c r="A934" s="15" t="n"/>
      <c r="B934" s="16" t="n"/>
      <c r="C934">
        <f>IF(B934="","",IFERROR(INDEX(Productos!$C$2:$C$501,MATCH(B934,Productos!$A$2:$A$501,0)),"Código no existe"))</f>
        <v/>
      </c>
      <c r="F934" s="17">
        <f>IF(B934="","",IFERROR(INDEX(Productos!$F$2:$F$501,MATCH(B934,Productos!$A$2:$A$501,0)),0))</f>
        <v/>
      </c>
      <c r="G934" s="17">
        <f>IF(OR(B934="",E934=""),"",E934*N(F934))</f>
        <v/>
      </c>
    </row>
    <row r="935">
      <c r="A935" s="15" t="n"/>
      <c r="B935" s="16" t="n"/>
      <c r="C935">
        <f>IF(B935="","",IFERROR(INDEX(Productos!$C$2:$C$501,MATCH(B935,Productos!$A$2:$A$501,0)),"Código no existe"))</f>
        <v/>
      </c>
      <c r="F935" s="17">
        <f>IF(B935="","",IFERROR(INDEX(Productos!$F$2:$F$501,MATCH(B935,Productos!$A$2:$A$501,0)),0))</f>
        <v/>
      </c>
      <c r="G935" s="17">
        <f>IF(OR(B935="",E935=""),"",E935*N(F935))</f>
        <v/>
      </c>
    </row>
    <row r="936">
      <c r="A936" s="15" t="n"/>
      <c r="B936" s="16" t="n"/>
      <c r="C936">
        <f>IF(B936="","",IFERROR(INDEX(Productos!$C$2:$C$501,MATCH(B936,Productos!$A$2:$A$501,0)),"Código no existe"))</f>
        <v/>
      </c>
      <c r="F936" s="17">
        <f>IF(B936="","",IFERROR(INDEX(Productos!$F$2:$F$501,MATCH(B936,Productos!$A$2:$A$501,0)),0))</f>
        <v/>
      </c>
      <c r="G936" s="17">
        <f>IF(OR(B936="",E936=""),"",E936*N(F936))</f>
        <v/>
      </c>
    </row>
    <row r="937">
      <c r="A937" s="15" t="n"/>
      <c r="B937" s="16" t="n"/>
      <c r="C937">
        <f>IF(B937="","",IFERROR(INDEX(Productos!$C$2:$C$501,MATCH(B937,Productos!$A$2:$A$501,0)),"Código no existe"))</f>
        <v/>
      </c>
      <c r="F937" s="17">
        <f>IF(B937="","",IFERROR(INDEX(Productos!$F$2:$F$501,MATCH(B937,Productos!$A$2:$A$501,0)),0))</f>
        <v/>
      </c>
      <c r="G937" s="17">
        <f>IF(OR(B937="",E937=""),"",E937*N(F937))</f>
        <v/>
      </c>
    </row>
    <row r="938">
      <c r="A938" s="15" t="n"/>
      <c r="B938" s="16" t="n"/>
      <c r="C938">
        <f>IF(B938="","",IFERROR(INDEX(Productos!$C$2:$C$501,MATCH(B938,Productos!$A$2:$A$501,0)),"Código no existe"))</f>
        <v/>
      </c>
      <c r="F938" s="17">
        <f>IF(B938="","",IFERROR(INDEX(Productos!$F$2:$F$501,MATCH(B938,Productos!$A$2:$A$501,0)),0))</f>
        <v/>
      </c>
      <c r="G938" s="17">
        <f>IF(OR(B938="",E938=""),"",E938*N(F938))</f>
        <v/>
      </c>
    </row>
    <row r="939">
      <c r="A939" s="15" t="n"/>
      <c r="B939" s="16" t="n"/>
      <c r="C939">
        <f>IF(B939="","",IFERROR(INDEX(Productos!$C$2:$C$501,MATCH(B939,Productos!$A$2:$A$501,0)),"Código no existe"))</f>
        <v/>
      </c>
      <c r="F939" s="17">
        <f>IF(B939="","",IFERROR(INDEX(Productos!$F$2:$F$501,MATCH(B939,Productos!$A$2:$A$501,0)),0))</f>
        <v/>
      </c>
      <c r="G939" s="17">
        <f>IF(OR(B939="",E939=""),"",E939*N(F939))</f>
        <v/>
      </c>
    </row>
    <row r="940">
      <c r="A940" s="15" t="n"/>
      <c r="B940" s="16" t="n"/>
      <c r="C940">
        <f>IF(B940="","",IFERROR(INDEX(Productos!$C$2:$C$501,MATCH(B940,Productos!$A$2:$A$501,0)),"Código no existe"))</f>
        <v/>
      </c>
      <c r="F940" s="17">
        <f>IF(B940="","",IFERROR(INDEX(Productos!$F$2:$F$501,MATCH(B940,Productos!$A$2:$A$501,0)),0))</f>
        <v/>
      </c>
      <c r="G940" s="17">
        <f>IF(OR(B940="",E940=""),"",E940*N(F940))</f>
        <v/>
      </c>
    </row>
    <row r="941">
      <c r="A941" s="15" t="n"/>
      <c r="B941" s="16" t="n"/>
      <c r="C941">
        <f>IF(B941="","",IFERROR(INDEX(Productos!$C$2:$C$501,MATCH(B941,Productos!$A$2:$A$501,0)),"Código no existe"))</f>
        <v/>
      </c>
      <c r="F941" s="17">
        <f>IF(B941="","",IFERROR(INDEX(Productos!$F$2:$F$501,MATCH(B941,Productos!$A$2:$A$501,0)),0))</f>
        <v/>
      </c>
      <c r="G941" s="17">
        <f>IF(OR(B941="",E941=""),"",E941*N(F941))</f>
        <v/>
      </c>
    </row>
    <row r="942">
      <c r="A942" s="15" t="n"/>
      <c r="B942" s="16" t="n"/>
      <c r="C942">
        <f>IF(B942="","",IFERROR(INDEX(Productos!$C$2:$C$501,MATCH(B942,Productos!$A$2:$A$501,0)),"Código no existe"))</f>
        <v/>
      </c>
      <c r="F942" s="17">
        <f>IF(B942="","",IFERROR(INDEX(Productos!$F$2:$F$501,MATCH(B942,Productos!$A$2:$A$501,0)),0))</f>
        <v/>
      </c>
      <c r="G942" s="17">
        <f>IF(OR(B942="",E942=""),"",E942*N(F942))</f>
        <v/>
      </c>
    </row>
    <row r="943">
      <c r="A943" s="15" t="n"/>
      <c r="B943" s="16" t="n"/>
      <c r="C943">
        <f>IF(B943="","",IFERROR(INDEX(Productos!$C$2:$C$501,MATCH(B943,Productos!$A$2:$A$501,0)),"Código no existe"))</f>
        <v/>
      </c>
      <c r="F943" s="17">
        <f>IF(B943="","",IFERROR(INDEX(Productos!$F$2:$F$501,MATCH(B943,Productos!$A$2:$A$501,0)),0))</f>
        <v/>
      </c>
      <c r="G943" s="17">
        <f>IF(OR(B943="",E943=""),"",E943*N(F943))</f>
        <v/>
      </c>
    </row>
    <row r="944">
      <c r="A944" s="15" t="n"/>
      <c r="B944" s="16" t="n"/>
      <c r="C944">
        <f>IF(B944="","",IFERROR(INDEX(Productos!$C$2:$C$501,MATCH(B944,Productos!$A$2:$A$501,0)),"Código no existe"))</f>
        <v/>
      </c>
      <c r="F944" s="17">
        <f>IF(B944="","",IFERROR(INDEX(Productos!$F$2:$F$501,MATCH(B944,Productos!$A$2:$A$501,0)),0))</f>
        <v/>
      </c>
      <c r="G944" s="17">
        <f>IF(OR(B944="",E944=""),"",E944*N(F944))</f>
        <v/>
      </c>
    </row>
    <row r="945">
      <c r="A945" s="15" t="n"/>
      <c r="B945" s="16" t="n"/>
      <c r="C945">
        <f>IF(B945="","",IFERROR(INDEX(Productos!$C$2:$C$501,MATCH(B945,Productos!$A$2:$A$501,0)),"Código no existe"))</f>
        <v/>
      </c>
      <c r="F945" s="17">
        <f>IF(B945="","",IFERROR(INDEX(Productos!$F$2:$F$501,MATCH(B945,Productos!$A$2:$A$501,0)),0))</f>
        <v/>
      </c>
      <c r="G945" s="17">
        <f>IF(OR(B945="",E945=""),"",E945*N(F945))</f>
        <v/>
      </c>
    </row>
    <row r="946">
      <c r="A946" s="15" t="n"/>
      <c r="B946" s="16" t="n"/>
      <c r="C946">
        <f>IF(B946="","",IFERROR(INDEX(Productos!$C$2:$C$501,MATCH(B946,Productos!$A$2:$A$501,0)),"Código no existe"))</f>
        <v/>
      </c>
      <c r="F946" s="17">
        <f>IF(B946="","",IFERROR(INDEX(Productos!$F$2:$F$501,MATCH(B946,Productos!$A$2:$A$501,0)),0))</f>
        <v/>
      </c>
      <c r="G946" s="17">
        <f>IF(OR(B946="",E946=""),"",E946*N(F946))</f>
        <v/>
      </c>
    </row>
    <row r="947">
      <c r="A947" s="15" t="n"/>
      <c r="B947" s="16" t="n"/>
      <c r="C947">
        <f>IF(B947="","",IFERROR(INDEX(Productos!$C$2:$C$501,MATCH(B947,Productos!$A$2:$A$501,0)),"Código no existe"))</f>
        <v/>
      </c>
      <c r="F947" s="17">
        <f>IF(B947="","",IFERROR(INDEX(Productos!$F$2:$F$501,MATCH(B947,Productos!$A$2:$A$501,0)),0))</f>
        <v/>
      </c>
      <c r="G947" s="17">
        <f>IF(OR(B947="",E947=""),"",E947*N(F947))</f>
        <v/>
      </c>
    </row>
    <row r="948">
      <c r="A948" s="15" t="n"/>
      <c r="B948" s="16" t="n"/>
      <c r="C948">
        <f>IF(B948="","",IFERROR(INDEX(Productos!$C$2:$C$501,MATCH(B948,Productos!$A$2:$A$501,0)),"Código no existe"))</f>
        <v/>
      </c>
      <c r="F948" s="17">
        <f>IF(B948="","",IFERROR(INDEX(Productos!$F$2:$F$501,MATCH(B948,Productos!$A$2:$A$501,0)),0))</f>
        <v/>
      </c>
      <c r="G948" s="17">
        <f>IF(OR(B948="",E948=""),"",E948*N(F948))</f>
        <v/>
      </c>
    </row>
    <row r="949">
      <c r="A949" s="15" t="n"/>
      <c r="B949" s="16" t="n"/>
      <c r="C949">
        <f>IF(B949="","",IFERROR(INDEX(Productos!$C$2:$C$501,MATCH(B949,Productos!$A$2:$A$501,0)),"Código no existe"))</f>
        <v/>
      </c>
      <c r="F949" s="17">
        <f>IF(B949="","",IFERROR(INDEX(Productos!$F$2:$F$501,MATCH(B949,Productos!$A$2:$A$501,0)),0))</f>
        <v/>
      </c>
      <c r="G949" s="17">
        <f>IF(OR(B949="",E949=""),"",E949*N(F949))</f>
        <v/>
      </c>
    </row>
    <row r="950">
      <c r="A950" s="15" t="n"/>
      <c r="B950" s="16" t="n"/>
      <c r="C950">
        <f>IF(B950="","",IFERROR(INDEX(Productos!$C$2:$C$501,MATCH(B950,Productos!$A$2:$A$501,0)),"Código no existe"))</f>
        <v/>
      </c>
      <c r="F950" s="17">
        <f>IF(B950="","",IFERROR(INDEX(Productos!$F$2:$F$501,MATCH(B950,Productos!$A$2:$A$501,0)),0))</f>
        <v/>
      </c>
      <c r="G950" s="17">
        <f>IF(OR(B950="",E950=""),"",E950*N(F950))</f>
        <v/>
      </c>
    </row>
    <row r="951">
      <c r="A951" s="15" t="n"/>
      <c r="B951" s="16" t="n"/>
      <c r="C951">
        <f>IF(B951="","",IFERROR(INDEX(Productos!$C$2:$C$501,MATCH(B951,Productos!$A$2:$A$501,0)),"Código no existe"))</f>
        <v/>
      </c>
      <c r="F951" s="17">
        <f>IF(B951="","",IFERROR(INDEX(Productos!$F$2:$F$501,MATCH(B951,Productos!$A$2:$A$501,0)),0))</f>
        <v/>
      </c>
      <c r="G951" s="17">
        <f>IF(OR(B951="",E951=""),"",E951*N(F951))</f>
        <v/>
      </c>
    </row>
    <row r="952">
      <c r="A952" s="15" t="n"/>
      <c r="B952" s="16" t="n"/>
      <c r="C952">
        <f>IF(B952="","",IFERROR(INDEX(Productos!$C$2:$C$501,MATCH(B952,Productos!$A$2:$A$501,0)),"Código no existe"))</f>
        <v/>
      </c>
      <c r="F952" s="17">
        <f>IF(B952="","",IFERROR(INDEX(Productos!$F$2:$F$501,MATCH(B952,Productos!$A$2:$A$501,0)),0))</f>
        <v/>
      </c>
      <c r="G952" s="17">
        <f>IF(OR(B952="",E952=""),"",E952*N(F952))</f>
        <v/>
      </c>
    </row>
    <row r="953">
      <c r="A953" s="15" t="n"/>
      <c r="B953" s="16" t="n"/>
      <c r="C953">
        <f>IF(B953="","",IFERROR(INDEX(Productos!$C$2:$C$501,MATCH(B953,Productos!$A$2:$A$501,0)),"Código no existe"))</f>
        <v/>
      </c>
      <c r="F953" s="17">
        <f>IF(B953="","",IFERROR(INDEX(Productos!$F$2:$F$501,MATCH(B953,Productos!$A$2:$A$501,0)),0))</f>
        <v/>
      </c>
      <c r="G953" s="17">
        <f>IF(OR(B953="",E953=""),"",E953*N(F953))</f>
        <v/>
      </c>
    </row>
    <row r="954">
      <c r="A954" s="15" t="n"/>
      <c r="B954" s="16" t="n"/>
      <c r="C954">
        <f>IF(B954="","",IFERROR(INDEX(Productos!$C$2:$C$501,MATCH(B954,Productos!$A$2:$A$501,0)),"Código no existe"))</f>
        <v/>
      </c>
      <c r="F954" s="17">
        <f>IF(B954="","",IFERROR(INDEX(Productos!$F$2:$F$501,MATCH(B954,Productos!$A$2:$A$501,0)),0))</f>
        <v/>
      </c>
      <c r="G954" s="17">
        <f>IF(OR(B954="",E954=""),"",E954*N(F954))</f>
        <v/>
      </c>
    </row>
    <row r="955">
      <c r="A955" s="15" t="n"/>
      <c r="B955" s="16" t="n"/>
      <c r="C955">
        <f>IF(B955="","",IFERROR(INDEX(Productos!$C$2:$C$501,MATCH(B955,Productos!$A$2:$A$501,0)),"Código no existe"))</f>
        <v/>
      </c>
      <c r="F955" s="17">
        <f>IF(B955="","",IFERROR(INDEX(Productos!$F$2:$F$501,MATCH(B955,Productos!$A$2:$A$501,0)),0))</f>
        <v/>
      </c>
      <c r="G955" s="17">
        <f>IF(OR(B955="",E955=""),"",E955*N(F955))</f>
        <v/>
      </c>
    </row>
    <row r="956">
      <c r="A956" s="15" t="n"/>
      <c r="B956" s="16" t="n"/>
      <c r="C956">
        <f>IF(B956="","",IFERROR(INDEX(Productos!$C$2:$C$501,MATCH(B956,Productos!$A$2:$A$501,0)),"Código no existe"))</f>
        <v/>
      </c>
      <c r="F956" s="17">
        <f>IF(B956="","",IFERROR(INDEX(Productos!$F$2:$F$501,MATCH(B956,Productos!$A$2:$A$501,0)),0))</f>
        <v/>
      </c>
      <c r="G956" s="17">
        <f>IF(OR(B956="",E956=""),"",E956*N(F956))</f>
        <v/>
      </c>
    </row>
    <row r="957">
      <c r="A957" s="15" t="n"/>
      <c r="B957" s="16" t="n"/>
      <c r="C957">
        <f>IF(B957="","",IFERROR(INDEX(Productos!$C$2:$C$501,MATCH(B957,Productos!$A$2:$A$501,0)),"Código no existe"))</f>
        <v/>
      </c>
      <c r="F957" s="17">
        <f>IF(B957="","",IFERROR(INDEX(Productos!$F$2:$F$501,MATCH(B957,Productos!$A$2:$A$501,0)),0))</f>
        <v/>
      </c>
      <c r="G957" s="17">
        <f>IF(OR(B957="",E957=""),"",E957*N(F957))</f>
        <v/>
      </c>
    </row>
    <row r="958">
      <c r="A958" s="15" t="n"/>
      <c r="B958" s="16" t="n"/>
      <c r="C958">
        <f>IF(B958="","",IFERROR(INDEX(Productos!$C$2:$C$501,MATCH(B958,Productos!$A$2:$A$501,0)),"Código no existe"))</f>
        <v/>
      </c>
      <c r="F958" s="17">
        <f>IF(B958="","",IFERROR(INDEX(Productos!$F$2:$F$501,MATCH(B958,Productos!$A$2:$A$501,0)),0))</f>
        <v/>
      </c>
      <c r="G958" s="17">
        <f>IF(OR(B958="",E958=""),"",E958*N(F958))</f>
        <v/>
      </c>
    </row>
    <row r="959">
      <c r="A959" s="15" t="n"/>
      <c r="B959" s="16" t="n"/>
      <c r="C959">
        <f>IF(B959="","",IFERROR(INDEX(Productos!$C$2:$C$501,MATCH(B959,Productos!$A$2:$A$501,0)),"Código no existe"))</f>
        <v/>
      </c>
      <c r="F959" s="17">
        <f>IF(B959="","",IFERROR(INDEX(Productos!$F$2:$F$501,MATCH(B959,Productos!$A$2:$A$501,0)),0))</f>
        <v/>
      </c>
      <c r="G959" s="17">
        <f>IF(OR(B959="",E959=""),"",E959*N(F959))</f>
        <v/>
      </c>
    </row>
    <row r="960">
      <c r="A960" s="15" t="n"/>
      <c r="B960" s="16" t="n"/>
      <c r="C960">
        <f>IF(B960="","",IFERROR(INDEX(Productos!$C$2:$C$501,MATCH(B960,Productos!$A$2:$A$501,0)),"Código no existe"))</f>
        <v/>
      </c>
      <c r="F960" s="17">
        <f>IF(B960="","",IFERROR(INDEX(Productos!$F$2:$F$501,MATCH(B960,Productos!$A$2:$A$501,0)),0))</f>
        <v/>
      </c>
      <c r="G960" s="17">
        <f>IF(OR(B960="",E960=""),"",E960*N(F960))</f>
        <v/>
      </c>
    </row>
    <row r="961">
      <c r="A961" s="15" t="n"/>
      <c r="B961" s="16" t="n"/>
      <c r="C961">
        <f>IF(B961="","",IFERROR(INDEX(Productos!$C$2:$C$501,MATCH(B961,Productos!$A$2:$A$501,0)),"Código no existe"))</f>
        <v/>
      </c>
      <c r="F961" s="17">
        <f>IF(B961="","",IFERROR(INDEX(Productos!$F$2:$F$501,MATCH(B961,Productos!$A$2:$A$501,0)),0))</f>
        <v/>
      </c>
      <c r="G961" s="17">
        <f>IF(OR(B961="",E961=""),"",E961*N(F961))</f>
        <v/>
      </c>
    </row>
    <row r="962">
      <c r="A962" s="15" t="n"/>
      <c r="B962" s="16" t="n"/>
      <c r="C962">
        <f>IF(B962="","",IFERROR(INDEX(Productos!$C$2:$C$501,MATCH(B962,Productos!$A$2:$A$501,0)),"Código no existe"))</f>
        <v/>
      </c>
      <c r="F962" s="17">
        <f>IF(B962="","",IFERROR(INDEX(Productos!$F$2:$F$501,MATCH(B962,Productos!$A$2:$A$501,0)),0))</f>
        <v/>
      </c>
      <c r="G962" s="17">
        <f>IF(OR(B962="",E962=""),"",E962*N(F962))</f>
        <v/>
      </c>
    </row>
    <row r="963">
      <c r="A963" s="15" t="n"/>
      <c r="B963" s="16" t="n"/>
      <c r="C963">
        <f>IF(B963="","",IFERROR(INDEX(Productos!$C$2:$C$501,MATCH(B963,Productos!$A$2:$A$501,0)),"Código no existe"))</f>
        <v/>
      </c>
      <c r="F963" s="17">
        <f>IF(B963="","",IFERROR(INDEX(Productos!$F$2:$F$501,MATCH(B963,Productos!$A$2:$A$501,0)),0))</f>
        <v/>
      </c>
      <c r="G963" s="17">
        <f>IF(OR(B963="",E963=""),"",E963*N(F963))</f>
        <v/>
      </c>
    </row>
    <row r="964">
      <c r="A964" s="15" t="n"/>
      <c r="B964" s="16" t="n"/>
      <c r="C964">
        <f>IF(B964="","",IFERROR(INDEX(Productos!$C$2:$C$501,MATCH(B964,Productos!$A$2:$A$501,0)),"Código no existe"))</f>
        <v/>
      </c>
      <c r="F964" s="17">
        <f>IF(B964="","",IFERROR(INDEX(Productos!$F$2:$F$501,MATCH(B964,Productos!$A$2:$A$501,0)),0))</f>
        <v/>
      </c>
      <c r="G964" s="17">
        <f>IF(OR(B964="",E964=""),"",E964*N(F964))</f>
        <v/>
      </c>
    </row>
    <row r="965">
      <c r="A965" s="15" t="n"/>
      <c r="B965" s="16" t="n"/>
      <c r="C965">
        <f>IF(B965="","",IFERROR(INDEX(Productos!$C$2:$C$501,MATCH(B965,Productos!$A$2:$A$501,0)),"Código no existe"))</f>
        <v/>
      </c>
      <c r="F965" s="17">
        <f>IF(B965="","",IFERROR(INDEX(Productos!$F$2:$F$501,MATCH(B965,Productos!$A$2:$A$501,0)),0))</f>
        <v/>
      </c>
      <c r="G965" s="17">
        <f>IF(OR(B965="",E965=""),"",E965*N(F965))</f>
        <v/>
      </c>
    </row>
    <row r="966">
      <c r="A966" s="15" t="n"/>
      <c r="B966" s="16" t="n"/>
      <c r="C966">
        <f>IF(B966="","",IFERROR(INDEX(Productos!$C$2:$C$501,MATCH(B966,Productos!$A$2:$A$501,0)),"Código no existe"))</f>
        <v/>
      </c>
      <c r="F966" s="17">
        <f>IF(B966="","",IFERROR(INDEX(Productos!$F$2:$F$501,MATCH(B966,Productos!$A$2:$A$501,0)),0))</f>
        <v/>
      </c>
      <c r="G966" s="17">
        <f>IF(OR(B966="",E966=""),"",E966*N(F966))</f>
        <v/>
      </c>
    </row>
    <row r="967">
      <c r="A967" s="15" t="n"/>
      <c r="B967" s="16" t="n"/>
      <c r="C967">
        <f>IF(B967="","",IFERROR(INDEX(Productos!$C$2:$C$501,MATCH(B967,Productos!$A$2:$A$501,0)),"Código no existe"))</f>
        <v/>
      </c>
      <c r="F967" s="17">
        <f>IF(B967="","",IFERROR(INDEX(Productos!$F$2:$F$501,MATCH(B967,Productos!$A$2:$A$501,0)),0))</f>
        <v/>
      </c>
      <c r="G967" s="17">
        <f>IF(OR(B967="",E967=""),"",E967*N(F967))</f>
        <v/>
      </c>
    </row>
    <row r="968">
      <c r="A968" s="15" t="n"/>
      <c r="B968" s="16" t="n"/>
      <c r="C968">
        <f>IF(B968="","",IFERROR(INDEX(Productos!$C$2:$C$501,MATCH(B968,Productos!$A$2:$A$501,0)),"Código no existe"))</f>
        <v/>
      </c>
      <c r="F968" s="17">
        <f>IF(B968="","",IFERROR(INDEX(Productos!$F$2:$F$501,MATCH(B968,Productos!$A$2:$A$501,0)),0))</f>
        <v/>
      </c>
      <c r="G968" s="17">
        <f>IF(OR(B968="",E968=""),"",E968*N(F968))</f>
        <v/>
      </c>
    </row>
    <row r="969">
      <c r="A969" s="15" t="n"/>
      <c r="B969" s="16" t="n"/>
      <c r="C969">
        <f>IF(B969="","",IFERROR(INDEX(Productos!$C$2:$C$501,MATCH(B969,Productos!$A$2:$A$501,0)),"Código no existe"))</f>
        <v/>
      </c>
      <c r="F969" s="17">
        <f>IF(B969="","",IFERROR(INDEX(Productos!$F$2:$F$501,MATCH(B969,Productos!$A$2:$A$501,0)),0))</f>
        <v/>
      </c>
      <c r="G969" s="17">
        <f>IF(OR(B969="",E969=""),"",E969*N(F969))</f>
        <v/>
      </c>
    </row>
    <row r="970">
      <c r="A970" s="15" t="n"/>
      <c r="B970" s="16" t="n"/>
      <c r="C970">
        <f>IF(B970="","",IFERROR(INDEX(Productos!$C$2:$C$501,MATCH(B970,Productos!$A$2:$A$501,0)),"Código no existe"))</f>
        <v/>
      </c>
      <c r="F970" s="17">
        <f>IF(B970="","",IFERROR(INDEX(Productos!$F$2:$F$501,MATCH(B970,Productos!$A$2:$A$501,0)),0))</f>
        <v/>
      </c>
      <c r="G970" s="17">
        <f>IF(OR(B970="",E970=""),"",E970*N(F970))</f>
        <v/>
      </c>
    </row>
    <row r="971">
      <c r="A971" s="15" t="n"/>
      <c r="B971" s="16" t="n"/>
      <c r="C971">
        <f>IF(B971="","",IFERROR(INDEX(Productos!$C$2:$C$501,MATCH(B971,Productos!$A$2:$A$501,0)),"Código no existe"))</f>
        <v/>
      </c>
      <c r="F971" s="17">
        <f>IF(B971="","",IFERROR(INDEX(Productos!$F$2:$F$501,MATCH(B971,Productos!$A$2:$A$501,0)),0))</f>
        <v/>
      </c>
      <c r="G971" s="17">
        <f>IF(OR(B971="",E971=""),"",E971*N(F971))</f>
        <v/>
      </c>
    </row>
    <row r="972">
      <c r="A972" s="15" t="n"/>
      <c r="B972" s="16" t="n"/>
      <c r="C972">
        <f>IF(B972="","",IFERROR(INDEX(Productos!$C$2:$C$501,MATCH(B972,Productos!$A$2:$A$501,0)),"Código no existe"))</f>
        <v/>
      </c>
      <c r="F972" s="17">
        <f>IF(B972="","",IFERROR(INDEX(Productos!$F$2:$F$501,MATCH(B972,Productos!$A$2:$A$501,0)),0))</f>
        <v/>
      </c>
      <c r="G972" s="17">
        <f>IF(OR(B972="",E972=""),"",E972*N(F972))</f>
        <v/>
      </c>
    </row>
    <row r="973">
      <c r="A973" s="15" t="n"/>
      <c r="B973" s="16" t="n"/>
      <c r="C973">
        <f>IF(B973="","",IFERROR(INDEX(Productos!$C$2:$C$501,MATCH(B973,Productos!$A$2:$A$501,0)),"Código no existe"))</f>
        <v/>
      </c>
      <c r="F973" s="17">
        <f>IF(B973="","",IFERROR(INDEX(Productos!$F$2:$F$501,MATCH(B973,Productos!$A$2:$A$501,0)),0))</f>
        <v/>
      </c>
      <c r="G973" s="17">
        <f>IF(OR(B973="",E973=""),"",E973*N(F973))</f>
        <v/>
      </c>
    </row>
    <row r="974">
      <c r="A974" s="15" t="n"/>
      <c r="B974" s="16" t="n"/>
      <c r="C974">
        <f>IF(B974="","",IFERROR(INDEX(Productos!$C$2:$C$501,MATCH(B974,Productos!$A$2:$A$501,0)),"Código no existe"))</f>
        <v/>
      </c>
      <c r="F974" s="17">
        <f>IF(B974="","",IFERROR(INDEX(Productos!$F$2:$F$501,MATCH(B974,Productos!$A$2:$A$501,0)),0))</f>
        <v/>
      </c>
      <c r="G974" s="17">
        <f>IF(OR(B974="",E974=""),"",E974*N(F974))</f>
        <v/>
      </c>
    </row>
    <row r="975">
      <c r="A975" s="15" t="n"/>
      <c r="B975" s="16" t="n"/>
      <c r="C975">
        <f>IF(B975="","",IFERROR(INDEX(Productos!$C$2:$C$501,MATCH(B975,Productos!$A$2:$A$501,0)),"Código no existe"))</f>
        <v/>
      </c>
      <c r="F975" s="17">
        <f>IF(B975="","",IFERROR(INDEX(Productos!$F$2:$F$501,MATCH(B975,Productos!$A$2:$A$501,0)),0))</f>
        <v/>
      </c>
      <c r="G975" s="17">
        <f>IF(OR(B975="",E975=""),"",E975*N(F975))</f>
        <v/>
      </c>
    </row>
    <row r="976">
      <c r="A976" s="15" t="n"/>
      <c r="B976" s="16" t="n"/>
      <c r="C976">
        <f>IF(B976="","",IFERROR(INDEX(Productos!$C$2:$C$501,MATCH(B976,Productos!$A$2:$A$501,0)),"Código no existe"))</f>
        <v/>
      </c>
      <c r="F976" s="17">
        <f>IF(B976="","",IFERROR(INDEX(Productos!$F$2:$F$501,MATCH(B976,Productos!$A$2:$A$501,0)),0))</f>
        <v/>
      </c>
      <c r="G976" s="17">
        <f>IF(OR(B976="",E976=""),"",E976*N(F976))</f>
        <v/>
      </c>
    </row>
    <row r="977">
      <c r="A977" s="15" t="n"/>
      <c r="B977" s="16" t="n"/>
      <c r="C977">
        <f>IF(B977="","",IFERROR(INDEX(Productos!$C$2:$C$501,MATCH(B977,Productos!$A$2:$A$501,0)),"Código no existe"))</f>
        <v/>
      </c>
      <c r="F977" s="17">
        <f>IF(B977="","",IFERROR(INDEX(Productos!$F$2:$F$501,MATCH(B977,Productos!$A$2:$A$501,0)),0))</f>
        <v/>
      </c>
      <c r="G977" s="17">
        <f>IF(OR(B977="",E977=""),"",E977*N(F977))</f>
        <v/>
      </c>
    </row>
    <row r="978">
      <c r="A978" s="15" t="n"/>
      <c r="B978" s="16" t="n"/>
      <c r="C978">
        <f>IF(B978="","",IFERROR(INDEX(Productos!$C$2:$C$501,MATCH(B978,Productos!$A$2:$A$501,0)),"Código no existe"))</f>
        <v/>
      </c>
      <c r="F978" s="17">
        <f>IF(B978="","",IFERROR(INDEX(Productos!$F$2:$F$501,MATCH(B978,Productos!$A$2:$A$501,0)),0))</f>
        <v/>
      </c>
      <c r="G978" s="17">
        <f>IF(OR(B978="",E978=""),"",E978*N(F978))</f>
        <v/>
      </c>
    </row>
    <row r="979">
      <c r="A979" s="15" t="n"/>
      <c r="B979" s="16" t="n"/>
      <c r="C979">
        <f>IF(B979="","",IFERROR(INDEX(Productos!$C$2:$C$501,MATCH(B979,Productos!$A$2:$A$501,0)),"Código no existe"))</f>
        <v/>
      </c>
      <c r="F979" s="17">
        <f>IF(B979="","",IFERROR(INDEX(Productos!$F$2:$F$501,MATCH(B979,Productos!$A$2:$A$501,0)),0))</f>
        <v/>
      </c>
      <c r="G979" s="17">
        <f>IF(OR(B979="",E979=""),"",E979*N(F979))</f>
        <v/>
      </c>
    </row>
    <row r="980">
      <c r="A980" s="15" t="n"/>
      <c r="B980" s="16" t="n"/>
      <c r="C980">
        <f>IF(B980="","",IFERROR(INDEX(Productos!$C$2:$C$501,MATCH(B980,Productos!$A$2:$A$501,0)),"Código no existe"))</f>
        <v/>
      </c>
      <c r="F980" s="17">
        <f>IF(B980="","",IFERROR(INDEX(Productos!$F$2:$F$501,MATCH(B980,Productos!$A$2:$A$501,0)),0))</f>
        <v/>
      </c>
      <c r="G980" s="17">
        <f>IF(OR(B980="",E980=""),"",E980*N(F980))</f>
        <v/>
      </c>
    </row>
    <row r="981">
      <c r="A981" s="15" t="n"/>
      <c r="B981" s="16" t="n"/>
      <c r="C981">
        <f>IF(B981="","",IFERROR(INDEX(Productos!$C$2:$C$501,MATCH(B981,Productos!$A$2:$A$501,0)),"Código no existe"))</f>
        <v/>
      </c>
      <c r="F981" s="17">
        <f>IF(B981="","",IFERROR(INDEX(Productos!$F$2:$F$501,MATCH(B981,Productos!$A$2:$A$501,0)),0))</f>
        <v/>
      </c>
      <c r="G981" s="17">
        <f>IF(OR(B981="",E981=""),"",E981*N(F981))</f>
        <v/>
      </c>
    </row>
    <row r="982">
      <c r="A982" s="15" t="n"/>
      <c r="B982" s="16" t="n"/>
      <c r="C982">
        <f>IF(B982="","",IFERROR(INDEX(Productos!$C$2:$C$501,MATCH(B982,Productos!$A$2:$A$501,0)),"Código no existe"))</f>
        <v/>
      </c>
      <c r="F982" s="17">
        <f>IF(B982="","",IFERROR(INDEX(Productos!$F$2:$F$501,MATCH(B982,Productos!$A$2:$A$501,0)),0))</f>
        <v/>
      </c>
      <c r="G982" s="17">
        <f>IF(OR(B982="",E982=""),"",E982*N(F982))</f>
        <v/>
      </c>
    </row>
    <row r="983">
      <c r="A983" s="15" t="n"/>
      <c r="B983" s="16" t="n"/>
      <c r="C983">
        <f>IF(B983="","",IFERROR(INDEX(Productos!$C$2:$C$501,MATCH(B983,Productos!$A$2:$A$501,0)),"Código no existe"))</f>
        <v/>
      </c>
      <c r="F983" s="17">
        <f>IF(B983="","",IFERROR(INDEX(Productos!$F$2:$F$501,MATCH(B983,Productos!$A$2:$A$501,0)),0))</f>
        <v/>
      </c>
      <c r="G983" s="17">
        <f>IF(OR(B983="",E983=""),"",E983*N(F983))</f>
        <v/>
      </c>
    </row>
    <row r="984">
      <c r="A984" s="15" t="n"/>
      <c r="B984" s="16" t="n"/>
      <c r="C984">
        <f>IF(B984="","",IFERROR(INDEX(Productos!$C$2:$C$501,MATCH(B984,Productos!$A$2:$A$501,0)),"Código no existe"))</f>
        <v/>
      </c>
      <c r="F984" s="17">
        <f>IF(B984="","",IFERROR(INDEX(Productos!$F$2:$F$501,MATCH(B984,Productos!$A$2:$A$501,0)),0))</f>
        <v/>
      </c>
      <c r="G984" s="17">
        <f>IF(OR(B984="",E984=""),"",E984*N(F984))</f>
        <v/>
      </c>
    </row>
    <row r="985">
      <c r="A985" s="15" t="n"/>
      <c r="B985" s="16" t="n"/>
      <c r="C985">
        <f>IF(B985="","",IFERROR(INDEX(Productos!$C$2:$C$501,MATCH(B985,Productos!$A$2:$A$501,0)),"Código no existe"))</f>
        <v/>
      </c>
      <c r="F985" s="17">
        <f>IF(B985="","",IFERROR(INDEX(Productos!$F$2:$F$501,MATCH(B985,Productos!$A$2:$A$501,0)),0))</f>
        <v/>
      </c>
      <c r="G985" s="17">
        <f>IF(OR(B985="",E985=""),"",E985*N(F985))</f>
        <v/>
      </c>
    </row>
    <row r="986">
      <c r="A986" s="15" t="n"/>
      <c r="B986" s="16" t="n"/>
      <c r="C986">
        <f>IF(B986="","",IFERROR(INDEX(Productos!$C$2:$C$501,MATCH(B986,Productos!$A$2:$A$501,0)),"Código no existe"))</f>
        <v/>
      </c>
      <c r="F986" s="17">
        <f>IF(B986="","",IFERROR(INDEX(Productos!$F$2:$F$501,MATCH(B986,Productos!$A$2:$A$501,0)),0))</f>
        <v/>
      </c>
      <c r="G986" s="17">
        <f>IF(OR(B986="",E986=""),"",E986*N(F986))</f>
        <v/>
      </c>
    </row>
    <row r="987">
      <c r="A987" s="15" t="n"/>
      <c r="B987" s="16" t="n"/>
      <c r="C987">
        <f>IF(B987="","",IFERROR(INDEX(Productos!$C$2:$C$501,MATCH(B987,Productos!$A$2:$A$501,0)),"Código no existe"))</f>
        <v/>
      </c>
      <c r="F987" s="17">
        <f>IF(B987="","",IFERROR(INDEX(Productos!$F$2:$F$501,MATCH(B987,Productos!$A$2:$A$501,0)),0))</f>
        <v/>
      </c>
      <c r="G987" s="17">
        <f>IF(OR(B987="",E987=""),"",E987*N(F987))</f>
        <v/>
      </c>
    </row>
    <row r="988">
      <c r="A988" s="15" t="n"/>
      <c r="B988" s="16" t="n"/>
      <c r="C988">
        <f>IF(B988="","",IFERROR(INDEX(Productos!$C$2:$C$501,MATCH(B988,Productos!$A$2:$A$501,0)),"Código no existe"))</f>
        <v/>
      </c>
      <c r="F988" s="17">
        <f>IF(B988="","",IFERROR(INDEX(Productos!$F$2:$F$501,MATCH(B988,Productos!$A$2:$A$501,0)),0))</f>
        <v/>
      </c>
      <c r="G988" s="17">
        <f>IF(OR(B988="",E988=""),"",E988*N(F988))</f>
        <v/>
      </c>
    </row>
    <row r="989">
      <c r="A989" s="15" t="n"/>
      <c r="B989" s="16" t="n"/>
      <c r="C989">
        <f>IF(B989="","",IFERROR(INDEX(Productos!$C$2:$C$501,MATCH(B989,Productos!$A$2:$A$501,0)),"Código no existe"))</f>
        <v/>
      </c>
      <c r="F989" s="17">
        <f>IF(B989="","",IFERROR(INDEX(Productos!$F$2:$F$501,MATCH(B989,Productos!$A$2:$A$501,0)),0))</f>
        <v/>
      </c>
      <c r="G989" s="17">
        <f>IF(OR(B989="",E989=""),"",E989*N(F989))</f>
        <v/>
      </c>
    </row>
    <row r="990">
      <c r="A990" s="15" t="n"/>
      <c r="B990" s="16" t="n"/>
      <c r="C990">
        <f>IF(B990="","",IFERROR(INDEX(Productos!$C$2:$C$501,MATCH(B990,Productos!$A$2:$A$501,0)),"Código no existe"))</f>
        <v/>
      </c>
      <c r="F990" s="17">
        <f>IF(B990="","",IFERROR(INDEX(Productos!$F$2:$F$501,MATCH(B990,Productos!$A$2:$A$501,0)),0))</f>
        <v/>
      </c>
      <c r="G990" s="17">
        <f>IF(OR(B990="",E990=""),"",E990*N(F990))</f>
        <v/>
      </c>
    </row>
    <row r="991">
      <c r="A991" s="15" t="n"/>
      <c r="B991" s="16" t="n"/>
      <c r="C991">
        <f>IF(B991="","",IFERROR(INDEX(Productos!$C$2:$C$501,MATCH(B991,Productos!$A$2:$A$501,0)),"Código no existe"))</f>
        <v/>
      </c>
      <c r="F991" s="17">
        <f>IF(B991="","",IFERROR(INDEX(Productos!$F$2:$F$501,MATCH(B991,Productos!$A$2:$A$501,0)),0))</f>
        <v/>
      </c>
      <c r="G991" s="17">
        <f>IF(OR(B991="",E991=""),"",E991*N(F991))</f>
        <v/>
      </c>
    </row>
    <row r="992">
      <c r="A992" s="15" t="n"/>
      <c r="B992" s="16" t="n"/>
      <c r="C992">
        <f>IF(B992="","",IFERROR(INDEX(Productos!$C$2:$C$501,MATCH(B992,Productos!$A$2:$A$501,0)),"Código no existe"))</f>
        <v/>
      </c>
      <c r="F992" s="17">
        <f>IF(B992="","",IFERROR(INDEX(Productos!$F$2:$F$501,MATCH(B992,Productos!$A$2:$A$501,0)),0))</f>
        <v/>
      </c>
      <c r="G992" s="17">
        <f>IF(OR(B992="",E992=""),"",E992*N(F992))</f>
        <v/>
      </c>
    </row>
    <row r="993">
      <c r="A993" s="15" t="n"/>
      <c r="B993" s="16" t="n"/>
      <c r="C993">
        <f>IF(B993="","",IFERROR(INDEX(Productos!$C$2:$C$501,MATCH(B993,Productos!$A$2:$A$501,0)),"Código no existe"))</f>
        <v/>
      </c>
      <c r="F993" s="17">
        <f>IF(B993="","",IFERROR(INDEX(Productos!$F$2:$F$501,MATCH(B993,Productos!$A$2:$A$501,0)),0))</f>
        <v/>
      </c>
      <c r="G993" s="17">
        <f>IF(OR(B993="",E993=""),"",E993*N(F993))</f>
        <v/>
      </c>
    </row>
    <row r="994">
      <c r="A994" s="15" t="n"/>
      <c r="B994" s="16" t="n"/>
      <c r="C994">
        <f>IF(B994="","",IFERROR(INDEX(Productos!$C$2:$C$501,MATCH(B994,Productos!$A$2:$A$501,0)),"Código no existe"))</f>
        <v/>
      </c>
      <c r="F994" s="17">
        <f>IF(B994="","",IFERROR(INDEX(Productos!$F$2:$F$501,MATCH(B994,Productos!$A$2:$A$501,0)),0))</f>
        <v/>
      </c>
      <c r="G994" s="17">
        <f>IF(OR(B994="",E994=""),"",E994*N(F994))</f>
        <v/>
      </c>
    </row>
    <row r="995">
      <c r="A995" s="15" t="n"/>
      <c r="B995" s="16" t="n"/>
      <c r="C995">
        <f>IF(B995="","",IFERROR(INDEX(Productos!$C$2:$C$501,MATCH(B995,Productos!$A$2:$A$501,0)),"Código no existe"))</f>
        <v/>
      </c>
      <c r="F995" s="17">
        <f>IF(B995="","",IFERROR(INDEX(Productos!$F$2:$F$501,MATCH(B995,Productos!$A$2:$A$501,0)),0))</f>
        <v/>
      </c>
      <c r="G995" s="17">
        <f>IF(OR(B995="",E995=""),"",E995*N(F995))</f>
        <v/>
      </c>
    </row>
    <row r="996">
      <c r="A996" s="15" t="n"/>
      <c r="B996" s="16" t="n"/>
      <c r="C996">
        <f>IF(B996="","",IFERROR(INDEX(Productos!$C$2:$C$501,MATCH(B996,Productos!$A$2:$A$501,0)),"Código no existe"))</f>
        <v/>
      </c>
      <c r="F996" s="17">
        <f>IF(B996="","",IFERROR(INDEX(Productos!$F$2:$F$501,MATCH(B996,Productos!$A$2:$A$501,0)),0))</f>
        <v/>
      </c>
      <c r="G996" s="17">
        <f>IF(OR(B996="",E996=""),"",E996*N(F996))</f>
        <v/>
      </c>
    </row>
    <row r="997">
      <c r="A997" s="15" t="n"/>
      <c r="B997" s="16" t="n"/>
      <c r="C997">
        <f>IF(B997="","",IFERROR(INDEX(Productos!$C$2:$C$501,MATCH(B997,Productos!$A$2:$A$501,0)),"Código no existe"))</f>
        <v/>
      </c>
      <c r="F997" s="17">
        <f>IF(B997="","",IFERROR(INDEX(Productos!$F$2:$F$501,MATCH(B997,Productos!$A$2:$A$501,0)),0))</f>
        <v/>
      </c>
      <c r="G997" s="17">
        <f>IF(OR(B997="",E997=""),"",E997*N(F997))</f>
        <v/>
      </c>
    </row>
    <row r="998">
      <c r="A998" s="15" t="n"/>
      <c r="B998" s="16" t="n"/>
      <c r="C998">
        <f>IF(B998="","",IFERROR(INDEX(Productos!$C$2:$C$501,MATCH(B998,Productos!$A$2:$A$501,0)),"Código no existe"))</f>
        <v/>
      </c>
      <c r="F998" s="17">
        <f>IF(B998="","",IFERROR(INDEX(Productos!$F$2:$F$501,MATCH(B998,Productos!$A$2:$A$501,0)),0))</f>
        <v/>
      </c>
      <c r="G998" s="17">
        <f>IF(OR(B998="",E998=""),"",E998*N(F998))</f>
        <v/>
      </c>
    </row>
    <row r="999">
      <c r="A999" s="15" t="n"/>
      <c r="B999" s="16" t="n"/>
      <c r="C999">
        <f>IF(B999="","",IFERROR(INDEX(Productos!$C$2:$C$501,MATCH(B999,Productos!$A$2:$A$501,0)),"Código no existe"))</f>
        <v/>
      </c>
      <c r="F999" s="17">
        <f>IF(B999="","",IFERROR(INDEX(Productos!$F$2:$F$501,MATCH(B999,Productos!$A$2:$A$501,0)),0))</f>
        <v/>
      </c>
      <c r="G999" s="17">
        <f>IF(OR(B999="",E999=""),"",E999*N(F999))</f>
        <v/>
      </c>
    </row>
    <row r="1000">
      <c r="A1000" s="15" t="n"/>
      <c r="B1000" s="16" t="n"/>
      <c r="C1000">
        <f>IF(B1000="","",IFERROR(INDEX(Productos!$C$2:$C$501,MATCH(B1000,Productos!$A$2:$A$501,0)),"Código no existe"))</f>
        <v/>
      </c>
      <c r="F1000" s="17">
        <f>IF(B1000="","",IFERROR(INDEX(Productos!$F$2:$F$501,MATCH(B1000,Productos!$A$2:$A$501,0)),0))</f>
        <v/>
      </c>
      <c r="G1000" s="17">
        <f>IF(OR(B1000="",E1000=""),"",E1000*N(F1000))</f>
        <v/>
      </c>
    </row>
    <row r="1001">
      <c r="A1001" s="15" t="n"/>
      <c r="B1001" s="16" t="n"/>
      <c r="C1001">
        <f>IF(B1001="","",IFERROR(INDEX(Productos!$C$2:$C$501,MATCH(B1001,Productos!$A$2:$A$501,0)),"Código no existe"))</f>
        <v/>
      </c>
      <c r="F1001" s="17">
        <f>IF(B1001="","",IFERROR(INDEX(Productos!$F$2:$F$501,MATCH(B1001,Productos!$A$2:$A$501,0)),0))</f>
        <v/>
      </c>
      <c r="G1001" s="17">
        <f>IF(OR(B1001="",E1001=""),"",E1001*N(F1001))</f>
        <v/>
      </c>
    </row>
    <row r="1002">
      <c r="A1002" s="15" t="n"/>
      <c r="B1002" s="16" t="n"/>
      <c r="C1002">
        <f>IF(B1002="","",IFERROR(INDEX(Productos!$C$2:$C$501,MATCH(B1002,Productos!$A$2:$A$501,0)),"Código no existe"))</f>
        <v/>
      </c>
      <c r="F1002" s="17">
        <f>IF(B1002="","",IFERROR(INDEX(Productos!$F$2:$F$501,MATCH(B1002,Productos!$A$2:$A$501,0)),0))</f>
        <v/>
      </c>
      <c r="G1002" s="17">
        <f>IF(OR(B1002="",E1002=""),"",E1002*N(F1002))</f>
        <v/>
      </c>
    </row>
    <row r="1003">
      <c r="A1003" s="15" t="n"/>
      <c r="B1003" s="16" t="n"/>
      <c r="C1003">
        <f>IF(B1003="","",IFERROR(INDEX(Productos!$C$2:$C$501,MATCH(B1003,Productos!$A$2:$A$501,0)),"Código no existe"))</f>
        <v/>
      </c>
      <c r="F1003" s="17">
        <f>IF(B1003="","",IFERROR(INDEX(Productos!$F$2:$F$501,MATCH(B1003,Productos!$A$2:$A$501,0)),0))</f>
        <v/>
      </c>
      <c r="G1003" s="17">
        <f>IF(OR(B1003="",E1003=""),"",E1003*N(F1003))</f>
        <v/>
      </c>
    </row>
    <row r="1004">
      <c r="A1004" s="15" t="n"/>
      <c r="B1004" s="16" t="n"/>
      <c r="C1004">
        <f>IF(B1004="","",IFERROR(INDEX(Productos!$C$2:$C$501,MATCH(B1004,Productos!$A$2:$A$501,0)),"Código no existe"))</f>
        <v/>
      </c>
      <c r="F1004" s="17">
        <f>IF(B1004="","",IFERROR(INDEX(Productos!$F$2:$F$501,MATCH(B1004,Productos!$A$2:$A$501,0)),0))</f>
        <v/>
      </c>
      <c r="G1004" s="17">
        <f>IF(OR(B1004="",E1004=""),"",E1004*N(F1004))</f>
        <v/>
      </c>
    </row>
    <row r="1005">
      <c r="A1005" s="15" t="n"/>
      <c r="B1005" s="16" t="n"/>
      <c r="C1005">
        <f>IF(B1005="","",IFERROR(INDEX(Productos!$C$2:$C$501,MATCH(B1005,Productos!$A$2:$A$501,0)),"Código no existe"))</f>
        <v/>
      </c>
      <c r="F1005" s="17">
        <f>IF(B1005="","",IFERROR(INDEX(Productos!$F$2:$F$501,MATCH(B1005,Productos!$A$2:$A$501,0)),0))</f>
        <v/>
      </c>
      <c r="G1005" s="17">
        <f>IF(OR(B1005="",E1005=""),"",E1005*N(F1005))</f>
        <v/>
      </c>
    </row>
    <row r="1006">
      <c r="A1006" s="15" t="n"/>
      <c r="B1006" s="16" t="n"/>
      <c r="C1006">
        <f>IF(B1006="","",IFERROR(INDEX(Productos!$C$2:$C$501,MATCH(B1006,Productos!$A$2:$A$501,0)),"Código no existe"))</f>
        <v/>
      </c>
      <c r="F1006" s="17">
        <f>IF(B1006="","",IFERROR(INDEX(Productos!$F$2:$F$501,MATCH(B1006,Productos!$A$2:$A$501,0)),0))</f>
        <v/>
      </c>
      <c r="G1006" s="17">
        <f>IF(OR(B1006="",E1006=""),"",E1006*N(F1006))</f>
        <v/>
      </c>
    </row>
    <row r="1007">
      <c r="A1007" s="15" t="n"/>
      <c r="B1007" s="16" t="n"/>
      <c r="C1007">
        <f>IF(B1007="","",IFERROR(INDEX(Productos!$C$2:$C$501,MATCH(B1007,Productos!$A$2:$A$501,0)),"Código no existe"))</f>
        <v/>
      </c>
      <c r="F1007" s="17">
        <f>IF(B1007="","",IFERROR(INDEX(Productos!$F$2:$F$501,MATCH(B1007,Productos!$A$2:$A$501,0)),0))</f>
        <v/>
      </c>
      <c r="G1007" s="17">
        <f>IF(OR(B1007="",E1007=""),"",E1007*N(F1007))</f>
        <v/>
      </c>
    </row>
    <row r="1008">
      <c r="A1008" s="15" t="n"/>
      <c r="B1008" s="16" t="n"/>
      <c r="C1008">
        <f>IF(B1008="","",IFERROR(INDEX(Productos!$C$2:$C$501,MATCH(B1008,Productos!$A$2:$A$501,0)),"Código no existe"))</f>
        <v/>
      </c>
      <c r="F1008" s="17">
        <f>IF(B1008="","",IFERROR(INDEX(Productos!$F$2:$F$501,MATCH(B1008,Productos!$A$2:$A$501,0)),0))</f>
        <v/>
      </c>
      <c r="G1008" s="17">
        <f>IF(OR(B1008="",E1008=""),"",E1008*N(F1008))</f>
        <v/>
      </c>
    </row>
    <row r="1009">
      <c r="A1009" s="15" t="n"/>
      <c r="B1009" s="16" t="n"/>
      <c r="C1009">
        <f>IF(B1009="","",IFERROR(INDEX(Productos!$C$2:$C$501,MATCH(B1009,Productos!$A$2:$A$501,0)),"Código no existe"))</f>
        <v/>
      </c>
      <c r="F1009" s="17">
        <f>IF(B1009="","",IFERROR(INDEX(Productos!$F$2:$F$501,MATCH(B1009,Productos!$A$2:$A$501,0)),0))</f>
        <v/>
      </c>
      <c r="G1009" s="17">
        <f>IF(OR(B1009="",E1009=""),"",E1009*N(F1009))</f>
        <v/>
      </c>
    </row>
    <row r="1010">
      <c r="A1010" s="15" t="n"/>
      <c r="B1010" s="16" t="n"/>
      <c r="C1010">
        <f>IF(B1010="","",IFERROR(INDEX(Productos!$C$2:$C$501,MATCH(B1010,Productos!$A$2:$A$501,0)),"Código no existe"))</f>
        <v/>
      </c>
      <c r="F1010" s="17">
        <f>IF(B1010="","",IFERROR(INDEX(Productos!$F$2:$F$501,MATCH(B1010,Productos!$A$2:$A$501,0)),0))</f>
        <v/>
      </c>
      <c r="G1010" s="17">
        <f>IF(OR(B1010="",E1010=""),"",E1010*N(F1010))</f>
        <v/>
      </c>
    </row>
    <row r="1011">
      <c r="A1011" s="15" t="n"/>
      <c r="B1011" s="16" t="n"/>
      <c r="C1011">
        <f>IF(B1011="","",IFERROR(INDEX(Productos!$C$2:$C$501,MATCH(B1011,Productos!$A$2:$A$501,0)),"Código no existe"))</f>
        <v/>
      </c>
      <c r="F1011" s="17">
        <f>IF(B1011="","",IFERROR(INDEX(Productos!$F$2:$F$501,MATCH(B1011,Productos!$A$2:$A$501,0)),0))</f>
        <v/>
      </c>
      <c r="G1011" s="17">
        <f>IF(OR(B1011="",E1011=""),"",E1011*N(F1011))</f>
        <v/>
      </c>
    </row>
    <row r="1012">
      <c r="A1012" s="15" t="n"/>
      <c r="B1012" s="16" t="n"/>
      <c r="C1012">
        <f>IF(B1012="","",IFERROR(INDEX(Productos!$C$2:$C$501,MATCH(B1012,Productos!$A$2:$A$501,0)),"Código no existe"))</f>
        <v/>
      </c>
      <c r="F1012" s="17">
        <f>IF(B1012="","",IFERROR(INDEX(Productos!$F$2:$F$501,MATCH(B1012,Productos!$A$2:$A$501,0)),0))</f>
        <v/>
      </c>
      <c r="G1012" s="17">
        <f>IF(OR(B1012="",E1012=""),"",E1012*N(F1012))</f>
        <v/>
      </c>
    </row>
    <row r="1013">
      <c r="A1013" s="15" t="n"/>
      <c r="B1013" s="16" t="n"/>
      <c r="C1013">
        <f>IF(B1013="","",IFERROR(INDEX(Productos!$C$2:$C$501,MATCH(B1013,Productos!$A$2:$A$501,0)),"Código no existe"))</f>
        <v/>
      </c>
      <c r="F1013" s="17">
        <f>IF(B1013="","",IFERROR(INDEX(Productos!$F$2:$F$501,MATCH(B1013,Productos!$A$2:$A$501,0)),0))</f>
        <v/>
      </c>
      <c r="G1013" s="17">
        <f>IF(OR(B1013="",E1013=""),"",E1013*N(F1013))</f>
        <v/>
      </c>
    </row>
    <row r="1014">
      <c r="A1014" s="15" t="n"/>
      <c r="B1014" s="16" t="n"/>
      <c r="C1014">
        <f>IF(B1014="","",IFERROR(INDEX(Productos!$C$2:$C$501,MATCH(B1014,Productos!$A$2:$A$501,0)),"Código no existe"))</f>
        <v/>
      </c>
      <c r="F1014" s="17">
        <f>IF(B1014="","",IFERROR(INDEX(Productos!$F$2:$F$501,MATCH(B1014,Productos!$A$2:$A$501,0)),0))</f>
        <v/>
      </c>
      <c r="G1014" s="17">
        <f>IF(OR(B1014="",E1014=""),"",E1014*N(F1014))</f>
        <v/>
      </c>
    </row>
    <row r="1015">
      <c r="A1015" s="15" t="n"/>
      <c r="B1015" s="16" t="n"/>
      <c r="C1015">
        <f>IF(B1015="","",IFERROR(INDEX(Productos!$C$2:$C$501,MATCH(B1015,Productos!$A$2:$A$501,0)),"Código no existe"))</f>
        <v/>
      </c>
      <c r="F1015" s="17">
        <f>IF(B1015="","",IFERROR(INDEX(Productos!$F$2:$F$501,MATCH(B1015,Productos!$A$2:$A$501,0)),0))</f>
        <v/>
      </c>
      <c r="G1015" s="17">
        <f>IF(OR(B1015="",E1015=""),"",E1015*N(F1015))</f>
        <v/>
      </c>
    </row>
    <row r="1016">
      <c r="A1016" s="15" t="n"/>
      <c r="B1016" s="16" t="n"/>
      <c r="C1016">
        <f>IF(B1016="","",IFERROR(INDEX(Productos!$C$2:$C$501,MATCH(B1016,Productos!$A$2:$A$501,0)),"Código no existe"))</f>
        <v/>
      </c>
      <c r="F1016" s="17">
        <f>IF(B1016="","",IFERROR(INDEX(Productos!$F$2:$F$501,MATCH(B1016,Productos!$A$2:$A$501,0)),0))</f>
        <v/>
      </c>
      <c r="G1016" s="17">
        <f>IF(OR(B1016="",E1016=""),"",E1016*N(F1016))</f>
        <v/>
      </c>
    </row>
    <row r="1017">
      <c r="A1017" s="15" t="n"/>
      <c r="B1017" s="16" t="n"/>
      <c r="C1017">
        <f>IF(B1017="","",IFERROR(INDEX(Productos!$C$2:$C$501,MATCH(B1017,Productos!$A$2:$A$501,0)),"Código no existe"))</f>
        <v/>
      </c>
      <c r="F1017" s="17">
        <f>IF(B1017="","",IFERROR(INDEX(Productos!$F$2:$F$501,MATCH(B1017,Productos!$A$2:$A$501,0)),0))</f>
        <v/>
      </c>
      <c r="G1017" s="17">
        <f>IF(OR(B1017="",E1017=""),"",E1017*N(F1017))</f>
        <v/>
      </c>
    </row>
    <row r="1018">
      <c r="A1018" s="15" t="n"/>
      <c r="B1018" s="16" t="n"/>
      <c r="C1018">
        <f>IF(B1018="","",IFERROR(INDEX(Productos!$C$2:$C$501,MATCH(B1018,Productos!$A$2:$A$501,0)),"Código no existe"))</f>
        <v/>
      </c>
      <c r="F1018" s="17">
        <f>IF(B1018="","",IFERROR(INDEX(Productos!$F$2:$F$501,MATCH(B1018,Productos!$A$2:$A$501,0)),0))</f>
        <v/>
      </c>
      <c r="G1018" s="17">
        <f>IF(OR(B1018="",E1018=""),"",E1018*N(F1018))</f>
        <v/>
      </c>
    </row>
    <row r="1019">
      <c r="A1019" s="15" t="n"/>
      <c r="B1019" s="16" t="n"/>
      <c r="C1019">
        <f>IF(B1019="","",IFERROR(INDEX(Productos!$C$2:$C$501,MATCH(B1019,Productos!$A$2:$A$501,0)),"Código no existe"))</f>
        <v/>
      </c>
      <c r="F1019" s="17">
        <f>IF(B1019="","",IFERROR(INDEX(Productos!$F$2:$F$501,MATCH(B1019,Productos!$A$2:$A$501,0)),0))</f>
        <v/>
      </c>
      <c r="G1019" s="17">
        <f>IF(OR(B1019="",E1019=""),"",E1019*N(F1019))</f>
        <v/>
      </c>
    </row>
    <row r="1020">
      <c r="A1020" s="15" t="n"/>
      <c r="B1020" s="16" t="n"/>
      <c r="C1020">
        <f>IF(B1020="","",IFERROR(INDEX(Productos!$C$2:$C$501,MATCH(B1020,Productos!$A$2:$A$501,0)),"Código no existe"))</f>
        <v/>
      </c>
      <c r="F1020" s="17">
        <f>IF(B1020="","",IFERROR(INDEX(Productos!$F$2:$F$501,MATCH(B1020,Productos!$A$2:$A$501,0)),0))</f>
        <v/>
      </c>
      <c r="G1020" s="17">
        <f>IF(OR(B1020="",E1020=""),"",E1020*N(F1020))</f>
        <v/>
      </c>
    </row>
    <row r="1021">
      <c r="A1021" s="15" t="n"/>
      <c r="B1021" s="16" t="n"/>
      <c r="C1021">
        <f>IF(B1021="","",IFERROR(INDEX(Productos!$C$2:$C$501,MATCH(B1021,Productos!$A$2:$A$501,0)),"Código no existe"))</f>
        <v/>
      </c>
      <c r="F1021" s="17">
        <f>IF(B1021="","",IFERROR(INDEX(Productos!$F$2:$F$501,MATCH(B1021,Productos!$A$2:$A$501,0)),0))</f>
        <v/>
      </c>
      <c r="G1021" s="17">
        <f>IF(OR(B1021="",E1021=""),"",E1021*N(F1021))</f>
        <v/>
      </c>
    </row>
    <row r="1022">
      <c r="A1022" s="15" t="n"/>
      <c r="B1022" s="16" t="n"/>
      <c r="C1022">
        <f>IF(B1022="","",IFERROR(INDEX(Productos!$C$2:$C$501,MATCH(B1022,Productos!$A$2:$A$501,0)),"Código no existe"))</f>
        <v/>
      </c>
      <c r="F1022" s="17">
        <f>IF(B1022="","",IFERROR(INDEX(Productos!$F$2:$F$501,MATCH(B1022,Productos!$A$2:$A$501,0)),0))</f>
        <v/>
      </c>
      <c r="G1022" s="17">
        <f>IF(OR(B1022="",E1022=""),"",E1022*N(F1022))</f>
        <v/>
      </c>
    </row>
    <row r="1023">
      <c r="A1023" s="15" t="n"/>
      <c r="B1023" s="16" t="n"/>
      <c r="C1023">
        <f>IF(B1023="","",IFERROR(INDEX(Productos!$C$2:$C$501,MATCH(B1023,Productos!$A$2:$A$501,0)),"Código no existe"))</f>
        <v/>
      </c>
      <c r="F1023" s="17">
        <f>IF(B1023="","",IFERROR(INDEX(Productos!$F$2:$F$501,MATCH(B1023,Productos!$A$2:$A$501,0)),0))</f>
        <v/>
      </c>
      <c r="G1023" s="17">
        <f>IF(OR(B1023="",E1023=""),"",E1023*N(F1023))</f>
        <v/>
      </c>
    </row>
    <row r="1024">
      <c r="A1024" s="15" t="n"/>
      <c r="B1024" s="16" t="n"/>
      <c r="C1024">
        <f>IF(B1024="","",IFERROR(INDEX(Productos!$C$2:$C$501,MATCH(B1024,Productos!$A$2:$A$501,0)),"Código no existe"))</f>
        <v/>
      </c>
      <c r="F1024" s="17">
        <f>IF(B1024="","",IFERROR(INDEX(Productos!$F$2:$F$501,MATCH(B1024,Productos!$A$2:$A$501,0)),0))</f>
        <v/>
      </c>
      <c r="G1024" s="17">
        <f>IF(OR(B1024="",E1024=""),"",E1024*N(F1024))</f>
        <v/>
      </c>
    </row>
    <row r="1025">
      <c r="A1025" s="15" t="n"/>
      <c r="B1025" s="16" t="n"/>
      <c r="C1025">
        <f>IF(B1025="","",IFERROR(INDEX(Productos!$C$2:$C$501,MATCH(B1025,Productos!$A$2:$A$501,0)),"Código no existe"))</f>
        <v/>
      </c>
      <c r="F1025" s="17">
        <f>IF(B1025="","",IFERROR(INDEX(Productos!$F$2:$F$501,MATCH(B1025,Productos!$A$2:$A$501,0)),0))</f>
        <v/>
      </c>
      <c r="G1025" s="17">
        <f>IF(OR(B1025="",E1025=""),"",E1025*N(F1025))</f>
        <v/>
      </c>
    </row>
    <row r="1026">
      <c r="A1026" s="15" t="n"/>
      <c r="B1026" s="16" t="n"/>
      <c r="C1026">
        <f>IF(B1026="","",IFERROR(INDEX(Productos!$C$2:$C$501,MATCH(B1026,Productos!$A$2:$A$501,0)),"Código no existe"))</f>
        <v/>
      </c>
      <c r="F1026" s="17">
        <f>IF(B1026="","",IFERROR(INDEX(Productos!$F$2:$F$501,MATCH(B1026,Productos!$A$2:$A$501,0)),0))</f>
        <v/>
      </c>
      <c r="G1026" s="17">
        <f>IF(OR(B1026="",E1026=""),"",E1026*N(F1026))</f>
        <v/>
      </c>
    </row>
    <row r="1027">
      <c r="A1027" s="15" t="n"/>
      <c r="B1027" s="16" t="n"/>
      <c r="C1027">
        <f>IF(B1027="","",IFERROR(INDEX(Productos!$C$2:$C$501,MATCH(B1027,Productos!$A$2:$A$501,0)),"Código no existe"))</f>
        <v/>
      </c>
      <c r="F1027" s="17">
        <f>IF(B1027="","",IFERROR(INDEX(Productos!$F$2:$F$501,MATCH(B1027,Productos!$A$2:$A$501,0)),0))</f>
        <v/>
      </c>
      <c r="G1027" s="17">
        <f>IF(OR(B1027="",E1027=""),"",E1027*N(F1027))</f>
        <v/>
      </c>
    </row>
    <row r="1028">
      <c r="A1028" s="15" t="n"/>
      <c r="B1028" s="16" t="n"/>
      <c r="C1028">
        <f>IF(B1028="","",IFERROR(INDEX(Productos!$C$2:$C$501,MATCH(B1028,Productos!$A$2:$A$501,0)),"Código no existe"))</f>
        <v/>
      </c>
      <c r="F1028" s="17">
        <f>IF(B1028="","",IFERROR(INDEX(Productos!$F$2:$F$501,MATCH(B1028,Productos!$A$2:$A$501,0)),0))</f>
        <v/>
      </c>
      <c r="G1028" s="17">
        <f>IF(OR(B1028="",E1028=""),"",E1028*N(F1028))</f>
        <v/>
      </c>
    </row>
    <row r="1029">
      <c r="A1029" s="15" t="n"/>
      <c r="B1029" s="16" t="n"/>
      <c r="C1029">
        <f>IF(B1029="","",IFERROR(INDEX(Productos!$C$2:$C$501,MATCH(B1029,Productos!$A$2:$A$501,0)),"Código no existe"))</f>
        <v/>
      </c>
      <c r="F1029" s="17">
        <f>IF(B1029="","",IFERROR(INDEX(Productos!$F$2:$F$501,MATCH(B1029,Productos!$A$2:$A$501,0)),0))</f>
        <v/>
      </c>
      <c r="G1029" s="17">
        <f>IF(OR(B1029="",E1029=""),"",E1029*N(F1029))</f>
        <v/>
      </c>
    </row>
    <row r="1030">
      <c r="A1030" s="15" t="n"/>
      <c r="B1030" s="16" t="n"/>
      <c r="C1030">
        <f>IF(B1030="","",IFERROR(INDEX(Productos!$C$2:$C$501,MATCH(B1030,Productos!$A$2:$A$501,0)),"Código no existe"))</f>
        <v/>
      </c>
      <c r="F1030" s="17">
        <f>IF(B1030="","",IFERROR(INDEX(Productos!$F$2:$F$501,MATCH(B1030,Productos!$A$2:$A$501,0)),0))</f>
        <v/>
      </c>
      <c r="G1030" s="17">
        <f>IF(OR(B1030="",E1030=""),"",E1030*N(F1030))</f>
        <v/>
      </c>
    </row>
    <row r="1031">
      <c r="A1031" s="15" t="n"/>
      <c r="B1031" s="16" t="n"/>
      <c r="C1031">
        <f>IF(B1031="","",IFERROR(INDEX(Productos!$C$2:$C$501,MATCH(B1031,Productos!$A$2:$A$501,0)),"Código no existe"))</f>
        <v/>
      </c>
      <c r="F1031" s="17">
        <f>IF(B1031="","",IFERROR(INDEX(Productos!$F$2:$F$501,MATCH(B1031,Productos!$A$2:$A$501,0)),0))</f>
        <v/>
      </c>
      <c r="G1031" s="17">
        <f>IF(OR(B1031="",E1031=""),"",E1031*N(F1031))</f>
        <v/>
      </c>
    </row>
    <row r="1032">
      <c r="A1032" s="15" t="n"/>
      <c r="B1032" s="16" t="n"/>
      <c r="C1032">
        <f>IF(B1032="","",IFERROR(INDEX(Productos!$C$2:$C$501,MATCH(B1032,Productos!$A$2:$A$501,0)),"Código no existe"))</f>
        <v/>
      </c>
      <c r="F1032" s="17">
        <f>IF(B1032="","",IFERROR(INDEX(Productos!$F$2:$F$501,MATCH(B1032,Productos!$A$2:$A$501,0)),0))</f>
        <v/>
      </c>
      <c r="G1032" s="17">
        <f>IF(OR(B1032="",E1032=""),"",E1032*N(F1032))</f>
        <v/>
      </c>
    </row>
    <row r="1033">
      <c r="A1033" s="15" t="n"/>
      <c r="B1033" s="16" t="n"/>
      <c r="C1033">
        <f>IF(B1033="","",IFERROR(INDEX(Productos!$C$2:$C$501,MATCH(B1033,Productos!$A$2:$A$501,0)),"Código no existe"))</f>
        <v/>
      </c>
      <c r="F1033" s="17">
        <f>IF(B1033="","",IFERROR(INDEX(Productos!$F$2:$F$501,MATCH(B1033,Productos!$A$2:$A$501,0)),0))</f>
        <v/>
      </c>
      <c r="G1033" s="17">
        <f>IF(OR(B1033="",E1033=""),"",E1033*N(F1033))</f>
        <v/>
      </c>
    </row>
    <row r="1034">
      <c r="A1034" s="15" t="n"/>
      <c r="B1034" s="16" t="n"/>
      <c r="C1034">
        <f>IF(B1034="","",IFERROR(INDEX(Productos!$C$2:$C$501,MATCH(B1034,Productos!$A$2:$A$501,0)),"Código no existe"))</f>
        <v/>
      </c>
      <c r="F1034" s="17">
        <f>IF(B1034="","",IFERROR(INDEX(Productos!$F$2:$F$501,MATCH(B1034,Productos!$A$2:$A$501,0)),0))</f>
        <v/>
      </c>
      <c r="G1034" s="17">
        <f>IF(OR(B1034="",E1034=""),"",E1034*N(F1034))</f>
        <v/>
      </c>
    </row>
    <row r="1035">
      <c r="A1035" s="15" t="n"/>
      <c r="B1035" s="16" t="n"/>
      <c r="C1035">
        <f>IF(B1035="","",IFERROR(INDEX(Productos!$C$2:$C$501,MATCH(B1035,Productos!$A$2:$A$501,0)),"Código no existe"))</f>
        <v/>
      </c>
      <c r="F1035" s="17">
        <f>IF(B1035="","",IFERROR(INDEX(Productos!$F$2:$F$501,MATCH(B1035,Productos!$A$2:$A$501,0)),0))</f>
        <v/>
      </c>
      <c r="G1035" s="17">
        <f>IF(OR(B1035="",E1035=""),"",E1035*N(F1035))</f>
        <v/>
      </c>
    </row>
    <row r="1036">
      <c r="A1036" s="15" t="n"/>
      <c r="B1036" s="16" t="n"/>
      <c r="C1036">
        <f>IF(B1036="","",IFERROR(INDEX(Productos!$C$2:$C$501,MATCH(B1036,Productos!$A$2:$A$501,0)),"Código no existe"))</f>
        <v/>
      </c>
      <c r="F1036" s="17">
        <f>IF(B1036="","",IFERROR(INDEX(Productos!$F$2:$F$501,MATCH(B1036,Productos!$A$2:$A$501,0)),0))</f>
        <v/>
      </c>
      <c r="G1036" s="17">
        <f>IF(OR(B1036="",E1036=""),"",E1036*N(F1036))</f>
        <v/>
      </c>
    </row>
    <row r="1037">
      <c r="A1037" s="15" t="n"/>
      <c r="B1037" s="16" t="n"/>
      <c r="C1037">
        <f>IF(B1037="","",IFERROR(INDEX(Productos!$C$2:$C$501,MATCH(B1037,Productos!$A$2:$A$501,0)),"Código no existe"))</f>
        <v/>
      </c>
      <c r="F1037" s="17">
        <f>IF(B1037="","",IFERROR(INDEX(Productos!$F$2:$F$501,MATCH(B1037,Productos!$A$2:$A$501,0)),0))</f>
        <v/>
      </c>
      <c r="G1037" s="17">
        <f>IF(OR(B1037="",E1037=""),"",E1037*N(F1037))</f>
        <v/>
      </c>
    </row>
    <row r="1038">
      <c r="A1038" s="15" t="n"/>
      <c r="B1038" s="16" t="n"/>
      <c r="C1038">
        <f>IF(B1038="","",IFERROR(INDEX(Productos!$C$2:$C$501,MATCH(B1038,Productos!$A$2:$A$501,0)),"Código no existe"))</f>
        <v/>
      </c>
      <c r="F1038" s="17">
        <f>IF(B1038="","",IFERROR(INDEX(Productos!$F$2:$F$501,MATCH(B1038,Productos!$A$2:$A$501,0)),0))</f>
        <v/>
      </c>
      <c r="G1038" s="17">
        <f>IF(OR(B1038="",E1038=""),"",E1038*N(F1038))</f>
        <v/>
      </c>
    </row>
    <row r="1039">
      <c r="A1039" s="15" t="n"/>
      <c r="B1039" s="16" t="n"/>
      <c r="C1039">
        <f>IF(B1039="","",IFERROR(INDEX(Productos!$C$2:$C$501,MATCH(B1039,Productos!$A$2:$A$501,0)),"Código no existe"))</f>
        <v/>
      </c>
      <c r="F1039" s="17">
        <f>IF(B1039="","",IFERROR(INDEX(Productos!$F$2:$F$501,MATCH(B1039,Productos!$A$2:$A$501,0)),0))</f>
        <v/>
      </c>
      <c r="G1039" s="17">
        <f>IF(OR(B1039="",E1039=""),"",E1039*N(F1039))</f>
        <v/>
      </c>
    </row>
    <row r="1040">
      <c r="A1040" s="15" t="n"/>
      <c r="B1040" s="16" t="n"/>
      <c r="C1040">
        <f>IF(B1040="","",IFERROR(INDEX(Productos!$C$2:$C$501,MATCH(B1040,Productos!$A$2:$A$501,0)),"Código no existe"))</f>
        <v/>
      </c>
      <c r="F1040" s="17">
        <f>IF(B1040="","",IFERROR(INDEX(Productos!$F$2:$F$501,MATCH(B1040,Productos!$A$2:$A$501,0)),0))</f>
        <v/>
      </c>
      <c r="G1040" s="17">
        <f>IF(OR(B1040="",E1040=""),"",E1040*N(F1040))</f>
        <v/>
      </c>
    </row>
    <row r="1041">
      <c r="A1041" s="15" t="n"/>
      <c r="B1041" s="16" t="n"/>
      <c r="C1041">
        <f>IF(B1041="","",IFERROR(INDEX(Productos!$C$2:$C$501,MATCH(B1041,Productos!$A$2:$A$501,0)),"Código no existe"))</f>
        <v/>
      </c>
      <c r="F1041" s="17">
        <f>IF(B1041="","",IFERROR(INDEX(Productos!$F$2:$F$501,MATCH(B1041,Productos!$A$2:$A$501,0)),0))</f>
        <v/>
      </c>
      <c r="G1041" s="17">
        <f>IF(OR(B1041="",E1041=""),"",E1041*N(F1041))</f>
        <v/>
      </c>
    </row>
    <row r="1042">
      <c r="A1042" s="15" t="n"/>
      <c r="B1042" s="16" t="n"/>
      <c r="C1042">
        <f>IF(B1042="","",IFERROR(INDEX(Productos!$C$2:$C$501,MATCH(B1042,Productos!$A$2:$A$501,0)),"Código no existe"))</f>
        <v/>
      </c>
      <c r="F1042" s="17">
        <f>IF(B1042="","",IFERROR(INDEX(Productos!$F$2:$F$501,MATCH(B1042,Productos!$A$2:$A$501,0)),0))</f>
        <v/>
      </c>
      <c r="G1042" s="17">
        <f>IF(OR(B1042="",E1042=""),"",E1042*N(F1042))</f>
        <v/>
      </c>
    </row>
    <row r="1043">
      <c r="A1043" s="15" t="n"/>
      <c r="B1043" s="16" t="n"/>
      <c r="C1043">
        <f>IF(B1043="","",IFERROR(INDEX(Productos!$C$2:$C$501,MATCH(B1043,Productos!$A$2:$A$501,0)),"Código no existe"))</f>
        <v/>
      </c>
      <c r="F1043" s="17">
        <f>IF(B1043="","",IFERROR(INDEX(Productos!$F$2:$F$501,MATCH(B1043,Productos!$A$2:$A$501,0)),0))</f>
        <v/>
      </c>
      <c r="G1043" s="17">
        <f>IF(OR(B1043="",E1043=""),"",E1043*N(F1043))</f>
        <v/>
      </c>
    </row>
    <row r="1044">
      <c r="A1044" s="15" t="n"/>
      <c r="B1044" s="16" t="n"/>
      <c r="C1044">
        <f>IF(B1044="","",IFERROR(INDEX(Productos!$C$2:$C$501,MATCH(B1044,Productos!$A$2:$A$501,0)),"Código no existe"))</f>
        <v/>
      </c>
      <c r="F1044" s="17">
        <f>IF(B1044="","",IFERROR(INDEX(Productos!$F$2:$F$501,MATCH(B1044,Productos!$A$2:$A$501,0)),0))</f>
        <v/>
      </c>
      <c r="G1044" s="17">
        <f>IF(OR(B1044="",E1044=""),"",E1044*N(F1044))</f>
        <v/>
      </c>
    </row>
    <row r="1045">
      <c r="A1045" s="15" t="n"/>
      <c r="B1045" s="16" t="n"/>
      <c r="C1045">
        <f>IF(B1045="","",IFERROR(INDEX(Productos!$C$2:$C$501,MATCH(B1045,Productos!$A$2:$A$501,0)),"Código no existe"))</f>
        <v/>
      </c>
      <c r="F1045" s="17">
        <f>IF(B1045="","",IFERROR(INDEX(Productos!$F$2:$F$501,MATCH(B1045,Productos!$A$2:$A$501,0)),0))</f>
        <v/>
      </c>
      <c r="G1045" s="17">
        <f>IF(OR(B1045="",E1045=""),"",E1045*N(F1045))</f>
        <v/>
      </c>
    </row>
    <row r="1046">
      <c r="A1046" s="15" t="n"/>
      <c r="B1046" s="16" t="n"/>
      <c r="C1046">
        <f>IF(B1046="","",IFERROR(INDEX(Productos!$C$2:$C$501,MATCH(B1046,Productos!$A$2:$A$501,0)),"Código no existe"))</f>
        <v/>
      </c>
      <c r="F1046" s="17">
        <f>IF(B1046="","",IFERROR(INDEX(Productos!$F$2:$F$501,MATCH(B1046,Productos!$A$2:$A$501,0)),0))</f>
        <v/>
      </c>
      <c r="G1046" s="17">
        <f>IF(OR(B1046="",E1046=""),"",E1046*N(F1046))</f>
        <v/>
      </c>
    </row>
    <row r="1047">
      <c r="A1047" s="15" t="n"/>
      <c r="B1047" s="16" t="n"/>
      <c r="C1047">
        <f>IF(B1047="","",IFERROR(INDEX(Productos!$C$2:$C$501,MATCH(B1047,Productos!$A$2:$A$501,0)),"Código no existe"))</f>
        <v/>
      </c>
      <c r="F1047" s="17">
        <f>IF(B1047="","",IFERROR(INDEX(Productos!$F$2:$F$501,MATCH(B1047,Productos!$A$2:$A$501,0)),0))</f>
        <v/>
      </c>
      <c r="G1047" s="17">
        <f>IF(OR(B1047="",E1047=""),"",E1047*N(F1047))</f>
        <v/>
      </c>
    </row>
    <row r="1048">
      <c r="A1048" s="15" t="n"/>
      <c r="B1048" s="16" t="n"/>
      <c r="C1048">
        <f>IF(B1048="","",IFERROR(INDEX(Productos!$C$2:$C$501,MATCH(B1048,Productos!$A$2:$A$501,0)),"Código no existe"))</f>
        <v/>
      </c>
      <c r="F1048" s="17">
        <f>IF(B1048="","",IFERROR(INDEX(Productos!$F$2:$F$501,MATCH(B1048,Productos!$A$2:$A$501,0)),0))</f>
        <v/>
      </c>
      <c r="G1048" s="17">
        <f>IF(OR(B1048="",E1048=""),"",E1048*N(F1048))</f>
        <v/>
      </c>
    </row>
    <row r="1049">
      <c r="A1049" s="15" t="n"/>
      <c r="B1049" s="16" t="n"/>
      <c r="C1049">
        <f>IF(B1049="","",IFERROR(INDEX(Productos!$C$2:$C$501,MATCH(B1049,Productos!$A$2:$A$501,0)),"Código no existe"))</f>
        <v/>
      </c>
      <c r="F1049" s="17">
        <f>IF(B1049="","",IFERROR(INDEX(Productos!$F$2:$F$501,MATCH(B1049,Productos!$A$2:$A$501,0)),0))</f>
        <v/>
      </c>
      <c r="G1049" s="17">
        <f>IF(OR(B1049="",E1049=""),"",E1049*N(F1049))</f>
        <v/>
      </c>
    </row>
    <row r="1050">
      <c r="A1050" s="15" t="n"/>
      <c r="B1050" s="16" t="n"/>
      <c r="C1050">
        <f>IF(B1050="","",IFERROR(INDEX(Productos!$C$2:$C$501,MATCH(B1050,Productos!$A$2:$A$501,0)),"Código no existe"))</f>
        <v/>
      </c>
      <c r="F1050" s="17">
        <f>IF(B1050="","",IFERROR(INDEX(Productos!$F$2:$F$501,MATCH(B1050,Productos!$A$2:$A$501,0)),0))</f>
        <v/>
      </c>
      <c r="G1050" s="17">
        <f>IF(OR(B1050="",E1050=""),"",E1050*N(F1050))</f>
        <v/>
      </c>
    </row>
    <row r="1051">
      <c r="A1051" s="15" t="n"/>
      <c r="B1051" s="16" t="n"/>
      <c r="C1051">
        <f>IF(B1051="","",IFERROR(INDEX(Productos!$C$2:$C$501,MATCH(B1051,Productos!$A$2:$A$501,0)),"Código no existe"))</f>
        <v/>
      </c>
      <c r="F1051" s="17">
        <f>IF(B1051="","",IFERROR(INDEX(Productos!$F$2:$F$501,MATCH(B1051,Productos!$A$2:$A$501,0)),0))</f>
        <v/>
      </c>
      <c r="G1051" s="17">
        <f>IF(OR(B1051="",E1051=""),"",E1051*N(F1051))</f>
        <v/>
      </c>
    </row>
    <row r="1052">
      <c r="A1052" s="15" t="n"/>
      <c r="B1052" s="16" t="n"/>
      <c r="C1052">
        <f>IF(B1052="","",IFERROR(INDEX(Productos!$C$2:$C$501,MATCH(B1052,Productos!$A$2:$A$501,0)),"Código no existe"))</f>
        <v/>
      </c>
      <c r="F1052" s="17">
        <f>IF(B1052="","",IFERROR(INDEX(Productos!$F$2:$F$501,MATCH(B1052,Productos!$A$2:$A$501,0)),0))</f>
        <v/>
      </c>
      <c r="G1052" s="17">
        <f>IF(OR(B1052="",E1052=""),"",E1052*N(F1052))</f>
        <v/>
      </c>
    </row>
    <row r="1053">
      <c r="A1053" s="15" t="n"/>
      <c r="B1053" s="16" t="n"/>
      <c r="C1053">
        <f>IF(B1053="","",IFERROR(INDEX(Productos!$C$2:$C$501,MATCH(B1053,Productos!$A$2:$A$501,0)),"Código no existe"))</f>
        <v/>
      </c>
      <c r="F1053" s="17">
        <f>IF(B1053="","",IFERROR(INDEX(Productos!$F$2:$F$501,MATCH(B1053,Productos!$A$2:$A$501,0)),0))</f>
        <v/>
      </c>
      <c r="G1053" s="17">
        <f>IF(OR(B1053="",E1053=""),"",E1053*N(F1053))</f>
        <v/>
      </c>
    </row>
    <row r="1054">
      <c r="A1054" s="15" t="n"/>
      <c r="B1054" s="16" t="n"/>
      <c r="C1054">
        <f>IF(B1054="","",IFERROR(INDEX(Productos!$C$2:$C$501,MATCH(B1054,Productos!$A$2:$A$501,0)),"Código no existe"))</f>
        <v/>
      </c>
      <c r="F1054" s="17">
        <f>IF(B1054="","",IFERROR(INDEX(Productos!$F$2:$F$501,MATCH(B1054,Productos!$A$2:$A$501,0)),0))</f>
        <v/>
      </c>
      <c r="G1054" s="17">
        <f>IF(OR(B1054="",E1054=""),"",E1054*N(F1054))</f>
        <v/>
      </c>
    </row>
    <row r="1055">
      <c r="A1055" s="15" t="n"/>
      <c r="B1055" s="16" t="n"/>
      <c r="C1055">
        <f>IF(B1055="","",IFERROR(INDEX(Productos!$C$2:$C$501,MATCH(B1055,Productos!$A$2:$A$501,0)),"Código no existe"))</f>
        <v/>
      </c>
      <c r="F1055" s="17">
        <f>IF(B1055="","",IFERROR(INDEX(Productos!$F$2:$F$501,MATCH(B1055,Productos!$A$2:$A$501,0)),0))</f>
        <v/>
      </c>
      <c r="G1055" s="17">
        <f>IF(OR(B1055="",E1055=""),"",E1055*N(F1055))</f>
        <v/>
      </c>
    </row>
    <row r="1056">
      <c r="A1056" s="15" t="n"/>
      <c r="B1056" s="16" t="n"/>
      <c r="C1056">
        <f>IF(B1056="","",IFERROR(INDEX(Productos!$C$2:$C$501,MATCH(B1056,Productos!$A$2:$A$501,0)),"Código no existe"))</f>
        <v/>
      </c>
      <c r="F1056" s="17">
        <f>IF(B1056="","",IFERROR(INDEX(Productos!$F$2:$F$501,MATCH(B1056,Productos!$A$2:$A$501,0)),0))</f>
        <v/>
      </c>
      <c r="G1056" s="17">
        <f>IF(OR(B1056="",E1056=""),"",E1056*N(F1056))</f>
        <v/>
      </c>
    </row>
    <row r="1057">
      <c r="A1057" s="15" t="n"/>
      <c r="B1057" s="16" t="n"/>
      <c r="C1057">
        <f>IF(B1057="","",IFERROR(INDEX(Productos!$C$2:$C$501,MATCH(B1057,Productos!$A$2:$A$501,0)),"Código no existe"))</f>
        <v/>
      </c>
      <c r="F1057" s="17">
        <f>IF(B1057="","",IFERROR(INDEX(Productos!$F$2:$F$501,MATCH(B1057,Productos!$A$2:$A$501,0)),0))</f>
        <v/>
      </c>
      <c r="G1057" s="17">
        <f>IF(OR(B1057="",E1057=""),"",E1057*N(F1057))</f>
        <v/>
      </c>
    </row>
    <row r="1058">
      <c r="A1058" s="15" t="n"/>
      <c r="B1058" s="16" t="n"/>
      <c r="C1058">
        <f>IF(B1058="","",IFERROR(INDEX(Productos!$C$2:$C$501,MATCH(B1058,Productos!$A$2:$A$501,0)),"Código no existe"))</f>
        <v/>
      </c>
      <c r="F1058" s="17">
        <f>IF(B1058="","",IFERROR(INDEX(Productos!$F$2:$F$501,MATCH(B1058,Productos!$A$2:$A$501,0)),0))</f>
        <v/>
      </c>
      <c r="G1058" s="17">
        <f>IF(OR(B1058="",E1058=""),"",E1058*N(F1058))</f>
        <v/>
      </c>
    </row>
    <row r="1059">
      <c r="A1059" s="15" t="n"/>
      <c r="B1059" s="16" t="n"/>
      <c r="C1059">
        <f>IF(B1059="","",IFERROR(INDEX(Productos!$C$2:$C$501,MATCH(B1059,Productos!$A$2:$A$501,0)),"Código no existe"))</f>
        <v/>
      </c>
      <c r="F1059" s="17">
        <f>IF(B1059="","",IFERROR(INDEX(Productos!$F$2:$F$501,MATCH(B1059,Productos!$A$2:$A$501,0)),0))</f>
        <v/>
      </c>
      <c r="G1059" s="17">
        <f>IF(OR(B1059="",E1059=""),"",E1059*N(F1059))</f>
        <v/>
      </c>
    </row>
    <row r="1060">
      <c r="A1060" s="15" t="n"/>
      <c r="B1060" s="16" t="n"/>
      <c r="C1060">
        <f>IF(B1060="","",IFERROR(INDEX(Productos!$C$2:$C$501,MATCH(B1060,Productos!$A$2:$A$501,0)),"Código no existe"))</f>
        <v/>
      </c>
      <c r="F1060" s="17">
        <f>IF(B1060="","",IFERROR(INDEX(Productos!$F$2:$F$501,MATCH(B1060,Productos!$A$2:$A$501,0)),0))</f>
        <v/>
      </c>
      <c r="G1060" s="17">
        <f>IF(OR(B1060="",E1060=""),"",E1060*N(F1060))</f>
        <v/>
      </c>
    </row>
    <row r="1061">
      <c r="A1061" s="15" t="n"/>
      <c r="B1061" s="16" t="n"/>
      <c r="C1061">
        <f>IF(B1061="","",IFERROR(INDEX(Productos!$C$2:$C$501,MATCH(B1061,Productos!$A$2:$A$501,0)),"Código no existe"))</f>
        <v/>
      </c>
      <c r="F1061" s="17">
        <f>IF(B1061="","",IFERROR(INDEX(Productos!$F$2:$F$501,MATCH(B1061,Productos!$A$2:$A$501,0)),0))</f>
        <v/>
      </c>
      <c r="G1061" s="17">
        <f>IF(OR(B1061="",E1061=""),"",E1061*N(F1061))</f>
        <v/>
      </c>
    </row>
    <row r="1062">
      <c r="A1062" s="15" t="n"/>
      <c r="B1062" s="16" t="n"/>
      <c r="C1062">
        <f>IF(B1062="","",IFERROR(INDEX(Productos!$C$2:$C$501,MATCH(B1062,Productos!$A$2:$A$501,0)),"Código no existe"))</f>
        <v/>
      </c>
      <c r="F1062" s="17">
        <f>IF(B1062="","",IFERROR(INDEX(Productos!$F$2:$F$501,MATCH(B1062,Productos!$A$2:$A$501,0)),0))</f>
        <v/>
      </c>
      <c r="G1062" s="17">
        <f>IF(OR(B1062="",E1062=""),"",E1062*N(F1062))</f>
        <v/>
      </c>
    </row>
    <row r="1063">
      <c r="A1063" s="15" t="n"/>
      <c r="B1063" s="16" t="n"/>
      <c r="C1063">
        <f>IF(B1063="","",IFERROR(INDEX(Productos!$C$2:$C$501,MATCH(B1063,Productos!$A$2:$A$501,0)),"Código no existe"))</f>
        <v/>
      </c>
      <c r="F1063" s="17">
        <f>IF(B1063="","",IFERROR(INDEX(Productos!$F$2:$F$501,MATCH(B1063,Productos!$A$2:$A$501,0)),0))</f>
        <v/>
      </c>
      <c r="G1063" s="17">
        <f>IF(OR(B1063="",E1063=""),"",E1063*N(F1063))</f>
        <v/>
      </c>
    </row>
    <row r="1064">
      <c r="A1064" s="15" t="n"/>
      <c r="B1064" s="16" t="n"/>
      <c r="C1064">
        <f>IF(B1064="","",IFERROR(INDEX(Productos!$C$2:$C$501,MATCH(B1064,Productos!$A$2:$A$501,0)),"Código no existe"))</f>
        <v/>
      </c>
      <c r="F1064" s="17">
        <f>IF(B1064="","",IFERROR(INDEX(Productos!$F$2:$F$501,MATCH(B1064,Productos!$A$2:$A$501,0)),0))</f>
        <v/>
      </c>
      <c r="G1064" s="17">
        <f>IF(OR(B1064="",E1064=""),"",E1064*N(F1064))</f>
        <v/>
      </c>
    </row>
    <row r="1065">
      <c r="A1065" s="15" t="n"/>
      <c r="B1065" s="16" t="n"/>
      <c r="C1065">
        <f>IF(B1065="","",IFERROR(INDEX(Productos!$C$2:$C$501,MATCH(B1065,Productos!$A$2:$A$501,0)),"Código no existe"))</f>
        <v/>
      </c>
      <c r="F1065" s="17">
        <f>IF(B1065="","",IFERROR(INDEX(Productos!$F$2:$F$501,MATCH(B1065,Productos!$A$2:$A$501,0)),0))</f>
        <v/>
      </c>
      <c r="G1065" s="17">
        <f>IF(OR(B1065="",E1065=""),"",E1065*N(F1065))</f>
        <v/>
      </c>
    </row>
    <row r="1066">
      <c r="A1066" s="15" t="n"/>
      <c r="B1066" s="16" t="n"/>
      <c r="C1066">
        <f>IF(B1066="","",IFERROR(INDEX(Productos!$C$2:$C$501,MATCH(B1066,Productos!$A$2:$A$501,0)),"Código no existe"))</f>
        <v/>
      </c>
      <c r="F1066" s="17">
        <f>IF(B1066="","",IFERROR(INDEX(Productos!$F$2:$F$501,MATCH(B1066,Productos!$A$2:$A$501,0)),0))</f>
        <v/>
      </c>
      <c r="G1066" s="17">
        <f>IF(OR(B1066="",E1066=""),"",E1066*N(F1066))</f>
        <v/>
      </c>
    </row>
    <row r="1067">
      <c r="A1067" s="15" t="n"/>
      <c r="B1067" s="16" t="n"/>
      <c r="C1067">
        <f>IF(B1067="","",IFERROR(INDEX(Productos!$C$2:$C$501,MATCH(B1067,Productos!$A$2:$A$501,0)),"Código no existe"))</f>
        <v/>
      </c>
      <c r="F1067" s="17">
        <f>IF(B1067="","",IFERROR(INDEX(Productos!$F$2:$F$501,MATCH(B1067,Productos!$A$2:$A$501,0)),0))</f>
        <v/>
      </c>
      <c r="G1067" s="17">
        <f>IF(OR(B1067="",E1067=""),"",E1067*N(F1067))</f>
        <v/>
      </c>
    </row>
    <row r="1068">
      <c r="A1068" s="15" t="n"/>
      <c r="B1068" s="16" t="n"/>
      <c r="C1068">
        <f>IF(B1068="","",IFERROR(INDEX(Productos!$C$2:$C$501,MATCH(B1068,Productos!$A$2:$A$501,0)),"Código no existe"))</f>
        <v/>
      </c>
      <c r="F1068" s="17">
        <f>IF(B1068="","",IFERROR(INDEX(Productos!$F$2:$F$501,MATCH(B1068,Productos!$A$2:$A$501,0)),0))</f>
        <v/>
      </c>
      <c r="G1068" s="17">
        <f>IF(OR(B1068="",E1068=""),"",E1068*N(F1068))</f>
        <v/>
      </c>
    </row>
    <row r="1069">
      <c r="A1069" s="15" t="n"/>
      <c r="B1069" s="16" t="n"/>
      <c r="C1069">
        <f>IF(B1069="","",IFERROR(INDEX(Productos!$C$2:$C$501,MATCH(B1069,Productos!$A$2:$A$501,0)),"Código no existe"))</f>
        <v/>
      </c>
      <c r="F1069" s="17">
        <f>IF(B1069="","",IFERROR(INDEX(Productos!$F$2:$F$501,MATCH(B1069,Productos!$A$2:$A$501,0)),0))</f>
        <v/>
      </c>
      <c r="G1069" s="17">
        <f>IF(OR(B1069="",E1069=""),"",E1069*N(F1069))</f>
        <v/>
      </c>
    </row>
    <row r="1070">
      <c r="A1070" s="15" t="n"/>
      <c r="B1070" s="16" t="n"/>
      <c r="C1070">
        <f>IF(B1070="","",IFERROR(INDEX(Productos!$C$2:$C$501,MATCH(B1070,Productos!$A$2:$A$501,0)),"Código no existe"))</f>
        <v/>
      </c>
      <c r="F1070" s="17">
        <f>IF(B1070="","",IFERROR(INDEX(Productos!$F$2:$F$501,MATCH(B1070,Productos!$A$2:$A$501,0)),0))</f>
        <v/>
      </c>
      <c r="G1070" s="17">
        <f>IF(OR(B1070="",E1070=""),"",E1070*N(F1070))</f>
        <v/>
      </c>
    </row>
    <row r="1071">
      <c r="A1071" s="15" t="n"/>
      <c r="B1071" s="16" t="n"/>
      <c r="C1071">
        <f>IF(B1071="","",IFERROR(INDEX(Productos!$C$2:$C$501,MATCH(B1071,Productos!$A$2:$A$501,0)),"Código no existe"))</f>
        <v/>
      </c>
      <c r="F1071" s="17">
        <f>IF(B1071="","",IFERROR(INDEX(Productos!$F$2:$F$501,MATCH(B1071,Productos!$A$2:$A$501,0)),0))</f>
        <v/>
      </c>
      <c r="G1071" s="17">
        <f>IF(OR(B1071="",E1071=""),"",E1071*N(F1071))</f>
        <v/>
      </c>
    </row>
    <row r="1072">
      <c r="A1072" s="15" t="n"/>
      <c r="B1072" s="16" t="n"/>
      <c r="C1072">
        <f>IF(B1072="","",IFERROR(INDEX(Productos!$C$2:$C$501,MATCH(B1072,Productos!$A$2:$A$501,0)),"Código no existe"))</f>
        <v/>
      </c>
      <c r="F1072" s="17">
        <f>IF(B1072="","",IFERROR(INDEX(Productos!$F$2:$F$501,MATCH(B1072,Productos!$A$2:$A$501,0)),0))</f>
        <v/>
      </c>
      <c r="G1072" s="17">
        <f>IF(OR(B1072="",E1072=""),"",E1072*N(F1072))</f>
        <v/>
      </c>
    </row>
    <row r="1073">
      <c r="A1073" s="15" t="n"/>
      <c r="B1073" s="16" t="n"/>
      <c r="C1073">
        <f>IF(B1073="","",IFERROR(INDEX(Productos!$C$2:$C$501,MATCH(B1073,Productos!$A$2:$A$501,0)),"Código no existe"))</f>
        <v/>
      </c>
      <c r="F1073" s="17">
        <f>IF(B1073="","",IFERROR(INDEX(Productos!$F$2:$F$501,MATCH(B1073,Productos!$A$2:$A$501,0)),0))</f>
        <v/>
      </c>
      <c r="G1073" s="17">
        <f>IF(OR(B1073="",E1073=""),"",E1073*N(F1073))</f>
        <v/>
      </c>
    </row>
    <row r="1074">
      <c r="A1074" s="15" t="n"/>
      <c r="B1074" s="16" t="n"/>
      <c r="C1074">
        <f>IF(B1074="","",IFERROR(INDEX(Productos!$C$2:$C$501,MATCH(B1074,Productos!$A$2:$A$501,0)),"Código no existe"))</f>
        <v/>
      </c>
      <c r="F1074" s="17">
        <f>IF(B1074="","",IFERROR(INDEX(Productos!$F$2:$F$501,MATCH(B1074,Productos!$A$2:$A$501,0)),0))</f>
        <v/>
      </c>
      <c r="G1074" s="17">
        <f>IF(OR(B1074="",E1074=""),"",E1074*N(F1074))</f>
        <v/>
      </c>
    </row>
    <row r="1075">
      <c r="A1075" s="15" t="n"/>
      <c r="B1075" s="16" t="n"/>
      <c r="C1075">
        <f>IF(B1075="","",IFERROR(INDEX(Productos!$C$2:$C$501,MATCH(B1075,Productos!$A$2:$A$501,0)),"Código no existe"))</f>
        <v/>
      </c>
      <c r="F1075" s="17">
        <f>IF(B1075="","",IFERROR(INDEX(Productos!$F$2:$F$501,MATCH(B1075,Productos!$A$2:$A$501,0)),0))</f>
        <v/>
      </c>
      <c r="G1075" s="17">
        <f>IF(OR(B1075="",E1075=""),"",E1075*N(F1075))</f>
        <v/>
      </c>
    </row>
    <row r="1076">
      <c r="A1076" s="15" t="n"/>
      <c r="B1076" s="16" t="n"/>
      <c r="C1076">
        <f>IF(B1076="","",IFERROR(INDEX(Productos!$C$2:$C$501,MATCH(B1076,Productos!$A$2:$A$501,0)),"Código no existe"))</f>
        <v/>
      </c>
      <c r="F1076" s="17">
        <f>IF(B1076="","",IFERROR(INDEX(Productos!$F$2:$F$501,MATCH(B1076,Productos!$A$2:$A$501,0)),0))</f>
        <v/>
      </c>
      <c r="G1076" s="17">
        <f>IF(OR(B1076="",E1076=""),"",E1076*N(F1076))</f>
        <v/>
      </c>
    </row>
    <row r="1077">
      <c r="A1077" s="15" t="n"/>
      <c r="B1077" s="16" t="n"/>
      <c r="C1077">
        <f>IF(B1077="","",IFERROR(INDEX(Productos!$C$2:$C$501,MATCH(B1077,Productos!$A$2:$A$501,0)),"Código no existe"))</f>
        <v/>
      </c>
      <c r="F1077" s="17">
        <f>IF(B1077="","",IFERROR(INDEX(Productos!$F$2:$F$501,MATCH(B1077,Productos!$A$2:$A$501,0)),0))</f>
        <v/>
      </c>
      <c r="G1077" s="17">
        <f>IF(OR(B1077="",E1077=""),"",E1077*N(F1077))</f>
        <v/>
      </c>
    </row>
    <row r="1078">
      <c r="A1078" s="15" t="n"/>
      <c r="B1078" s="16" t="n"/>
      <c r="C1078">
        <f>IF(B1078="","",IFERROR(INDEX(Productos!$C$2:$C$501,MATCH(B1078,Productos!$A$2:$A$501,0)),"Código no existe"))</f>
        <v/>
      </c>
      <c r="F1078" s="17">
        <f>IF(B1078="","",IFERROR(INDEX(Productos!$F$2:$F$501,MATCH(B1078,Productos!$A$2:$A$501,0)),0))</f>
        <v/>
      </c>
      <c r="G1078" s="17">
        <f>IF(OR(B1078="",E1078=""),"",E1078*N(F1078))</f>
        <v/>
      </c>
    </row>
    <row r="1079">
      <c r="A1079" s="15" t="n"/>
      <c r="B1079" s="16" t="n"/>
      <c r="C1079">
        <f>IF(B1079="","",IFERROR(INDEX(Productos!$C$2:$C$501,MATCH(B1079,Productos!$A$2:$A$501,0)),"Código no existe"))</f>
        <v/>
      </c>
      <c r="F1079" s="17">
        <f>IF(B1079="","",IFERROR(INDEX(Productos!$F$2:$F$501,MATCH(B1079,Productos!$A$2:$A$501,0)),0))</f>
        <v/>
      </c>
      <c r="G1079" s="17">
        <f>IF(OR(B1079="",E1079=""),"",E1079*N(F1079))</f>
        <v/>
      </c>
    </row>
    <row r="1080">
      <c r="A1080" s="15" t="n"/>
      <c r="B1080" s="16" t="n"/>
      <c r="C1080">
        <f>IF(B1080="","",IFERROR(INDEX(Productos!$C$2:$C$501,MATCH(B1080,Productos!$A$2:$A$501,0)),"Código no existe"))</f>
        <v/>
      </c>
      <c r="F1080" s="17">
        <f>IF(B1080="","",IFERROR(INDEX(Productos!$F$2:$F$501,MATCH(B1080,Productos!$A$2:$A$501,0)),0))</f>
        <v/>
      </c>
      <c r="G1080" s="17">
        <f>IF(OR(B1080="",E1080=""),"",E1080*N(F1080))</f>
        <v/>
      </c>
    </row>
    <row r="1081">
      <c r="A1081" s="15" t="n"/>
      <c r="B1081" s="16" t="n"/>
      <c r="C1081">
        <f>IF(B1081="","",IFERROR(INDEX(Productos!$C$2:$C$501,MATCH(B1081,Productos!$A$2:$A$501,0)),"Código no existe"))</f>
        <v/>
      </c>
      <c r="F1081" s="17">
        <f>IF(B1081="","",IFERROR(INDEX(Productos!$F$2:$F$501,MATCH(B1081,Productos!$A$2:$A$501,0)),0))</f>
        <v/>
      </c>
      <c r="G1081" s="17">
        <f>IF(OR(B1081="",E1081=""),"",E1081*N(F1081))</f>
        <v/>
      </c>
    </row>
    <row r="1082">
      <c r="A1082" s="15" t="n"/>
      <c r="B1082" s="16" t="n"/>
      <c r="C1082">
        <f>IF(B1082="","",IFERROR(INDEX(Productos!$C$2:$C$501,MATCH(B1082,Productos!$A$2:$A$501,0)),"Código no existe"))</f>
        <v/>
      </c>
      <c r="F1082" s="17">
        <f>IF(B1082="","",IFERROR(INDEX(Productos!$F$2:$F$501,MATCH(B1082,Productos!$A$2:$A$501,0)),0))</f>
        <v/>
      </c>
      <c r="G1082" s="17">
        <f>IF(OR(B1082="",E1082=""),"",E1082*N(F1082))</f>
        <v/>
      </c>
    </row>
    <row r="1083">
      <c r="A1083" s="15" t="n"/>
      <c r="B1083" s="16" t="n"/>
      <c r="C1083">
        <f>IF(B1083="","",IFERROR(INDEX(Productos!$C$2:$C$501,MATCH(B1083,Productos!$A$2:$A$501,0)),"Código no existe"))</f>
        <v/>
      </c>
      <c r="F1083" s="17">
        <f>IF(B1083="","",IFERROR(INDEX(Productos!$F$2:$F$501,MATCH(B1083,Productos!$A$2:$A$501,0)),0))</f>
        <v/>
      </c>
      <c r="G1083" s="17">
        <f>IF(OR(B1083="",E1083=""),"",E1083*N(F1083))</f>
        <v/>
      </c>
    </row>
    <row r="1084">
      <c r="A1084" s="15" t="n"/>
      <c r="B1084" s="16" t="n"/>
      <c r="C1084">
        <f>IF(B1084="","",IFERROR(INDEX(Productos!$C$2:$C$501,MATCH(B1084,Productos!$A$2:$A$501,0)),"Código no existe"))</f>
        <v/>
      </c>
      <c r="F1084" s="17">
        <f>IF(B1084="","",IFERROR(INDEX(Productos!$F$2:$F$501,MATCH(B1084,Productos!$A$2:$A$501,0)),0))</f>
        <v/>
      </c>
      <c r="G1084" s="17">
        <f>IF(OR(B1084="",E1084=""),"",E1084*N(F1084))</f>
        <v/>
      </c>
    </row>
    <row r="1085">
      <c r="A1085" s="15" t="n"/>
      <c r="B1085" s="16" t="n"/>
      <c r="C1085">
        <f>IF(B1085="","",IFERROR(INDEX(Productos!$C$2:$C$501,MATCH(B1085,Productos!$A$2:$A$501,0)),"Código no existe"))</f>
        <v/>
      </c>
      <c r="F1085" s="17">
        <f>IF(B1085="","",IFERROR(INDEX(Productos!$F$2:$F$501,MATCH(B1085,Productos!$A$2:$A$501,0)),0))</f>
        <v/>
      </c>
      <c r="G1085" s="17">
        <f>IF(OR(B1085="",E1085=""),"",E1085*N(F1085))</f>
        <v/>
      </c>
    </row>
    <row r="1086">
      <c r="A1086" s="15" t="n"/>
      <c r="B1086" s="16" t="n"/>
      <c r="C1086">
        <f>IF(B1086="","",IFERROR(INDEX(Productos!$C$2:$C$501,MATCH(B1086,Productos!$A$2:$A$501,0)),"Código no existe"))</f>
        <v/>
      </c>
      <c r="F1086" s="17">
        <f>IF(B1086="","",IFERROR(INDEX(Productos!$F$2:$F$501,MATCH(B1086,Productos!$A$2:$A$501,0)),0))</f>
        <v/>
      </c>
      <c r="G1086" s="17">
        <f>IF(OR(B1086="",E1086=""),"",E1086*N(F1086))</f>
        <v/>
      </c>
    </row>
    <row r="1087">
      <c r="A1087" s="15" t="n"/>
      <c r="B1087" s="16" t="n"/>
      <c r="C1087">
        <f>IF(B1087="","",IFERROR(INDEX(Productos!$C$2:$C$501,MATCH(B1087,Productos!$A$2:$A$501,0)),"Código no existe"))</f>
        <v/>
      </c>
      <c r="F1087" s="17">
        <f>IF(B1087="","",IFERROR(INDEX(Productos!$F$2:$F$501,MATCH(B1087,Productos!$A$2:$A$501,0)),0))</f>
        <v/>
      </c>
      <c r="G1087" s="17">
        <f>IF(OR(B1087="",E1087=""),"",E1087*N(F1087))</f>
        <v/>
      </c>
    </row>
    <row r="1088">
      <c r="A1088" s="15" t="n"/>
      <c r="B1088" s="16" t="n"/>
      <c r="C1088">
        <f>IF(B1088="","",IFERROR(INDEX(Productos!$C$2:$C$501,MATCH(B1088,Productos!$A$2:$A$501,0)),"Código no existe"))</f>
        <v/>
      </c>
      <c r="F1088" s="17">
        <f>IF(B1088="","",IFERROR(INDEX(Productos!$F$2:$F$501,MATCH(B1088,Productos!$A$2:$A$501,0)),0))</f>
        <v/>
      </c>
      <c r="G1088" s="17">
        <f>IF(OR(B1088="",E1088=""),"",E1088*N(F1088))</f>
        <v/>
      </c>
    </row>
    <row r="1089">
      <c r="A1089" s="15" t="n"/>
      <c r="B1089" s="16" t="n"/>
      <c r="C1089">
        <f>IF(B1089="","",IFERROR(INDEX(Productos!$C$2:$C$501,MATCH(B1089,Productos!$A$2:$A$501,0)),"Código no existe"))</f>
        <v/>
      </c>
      <c r="F1089" s="17">
        <f>IF(B1089="","",IFERROR(INDEX(Productos!$F$2:$F$501,MATCH(B1089,Productos!$A$2:$A$501,0)),0))</f>
        <v/>
      </c>
      <c r="G1089" s="17">
        <f>IF(OR(B1089="",E1089=""),"",E1089*N(F1089))</f>
        <v/>
      </c>
    </row>
    <row r="1090">
      <c r="A1090" s="15" t="n"/>
      <c r="B1090" s="16" t="n"/>
      <c r="C1090">
        <f>IF(B1090="","",IFERROR(INDEX(Productos!$C$2:$C$501,MATCH(B1090,Productos!$A$2:$A$501,0)),"Código no existe"))</f>
        <v/>
      </c>
      <c r="F1090" s="17">
        <f>IF(B1090="","",IFERROR(INDEX(Productos!$F$2:$F$501,MATCH(B1090,Productos!$A$2:$A$501,0)),0))</f>
        <v/>
      </c>
      <c r="G1090" s="17">
        <f>IF(OR(B1090="",E1090=""),"",E1090*N(F1090))</f>
        <v/>
      </c>
    </row>
    <row r="1091">
      <c r="A1091" s="15" t="n"/>
      <c r="B1091" s="16" t="n"/>
      <c r="C1091">
        <f>IF(B1091="","",IFERROR(INDEX(Productos!$C$2:$C$501,MATCH(B1091,Productos!$A$2:$A$501,0)),"Código no existe"))</f>
        <v/>
      </c>
      <c r="F1091" s="17">
        <f>IF(B1091="","",IFERROR(INDEX(Productos!$F$2:$F$501,MATCH(B1091,Productos!$A$2:$A$501,0)),0))</f>
        <v/>
      </c>
      <c r="G1091" s="17">
        <f>IF(OR(B1091="",E1091=""),"",E1091*N(F1091))</f>
        <v/>
      </c>
    </row>
    <row r="1092">
      <c r="A1092" s="15" t="n"/>
      <c r="B1092" s="16" t="n"/>
      <c r="C1092">
        <f>IF(B1092="","",IFERROR(INDEX(Productos!$C$2:$C$501,MATCH(B1092,Productos!$A$2:$A$501,0)),"Código no existe"))</f>
        <v/>
      </c>
      <c r="F1092" s="17">
        <f>IF(B1092="","",IFERROR(INDEX(Productos!$F$2:$F$501,MATCH(B1092,Productos!$A$2:$A$501,0)),0))</f>
        <v/>
      </c>
      <c r="G1092" s="17">
        <f>IF(OR(B1092="",E1092=""),"",E1092*N(F1092))</f>
        <v/>
      </c>
    </row>
    <row r="1093">
      <c r="A1093" s="15" t="n"/>
      <c r="B1093" s="16" t="n"/>
      <c r="C1093">
        <f>IF(B1093="","",IFERROR(INDEX(Productos!$C$2:$C$501,MATCH(B1093,Productos!$A$2:$A$501,0)),"Código no existe"))</f>
        <v/>
      </c>
      <c r="F1093" s="17">
        <f>IF(B1093="","",IFERROR(INDEX(Productos!$F$2:$F$501,MATCH(B1093,Productos!$A$2:$A$501,0)),0))</f>
        <v/>
      </c>
      <c r="G1093" s="17">
        <f>IF(OR(B1093="",E1093=""),"",E1093*N(F1093))</f>
        <v/>
      </c>
    </row>
    <row r="1094">
      <c r="A1094" s="15" t="n"/>
      <c r="B1094" s="16" t="n"/>
      <c r="C1094">
        <f>IF(B1094="","",IFERROR(INDEX(Productos!$C$2:$C$501,MATCH(B1094,Productos!$A$2:$A$501,0)),"Código no existe"))</f>
        <v/>
      </c>
      <c r="F1094" s="17">
        <f>IF(B1094="","",IFERROR(INDEX(Productos!$F$2:$F$501,MATCH(B1094,Productos!$A$2:$A$501,0)),0))</f>
        <v/>
      </c>
      <c r="G1094" s="17">
        <f>IF(OR(B1094="",E1094=""),"",E1094*N(F1094))</f>
        <v/>
      </c>
    </row>
    <row r="1095">
      <c r="A1095" s="15" t="n"/>
      <c r="B1095" s="16" t="n"/>
      <c r="C1095">
        <f>IF(B1095="","",IFERROR(INDEX(Productos!$C$2:$C$501,MATCH(B1095,Productos!$A$2:$A$501,0)),"Código no existe"))</f>
        <v/>
      </c>
      <c r="F1095" s="17">
        <f>IF(B1095="","",IFERROR(INDEX(Productos!$F$2:$F$501,MATCH(B1095,Productos!$A$2:$A$501,0)),0))</f>
        <v/>
      </c>
      <c r="G1095" s="17">
        <f>IF(OR(B1095="",E1095=""),"",E1095*N(F1095))</f>
        <v/>
      </c>
    </row>
    <row r="1096">
      <c r="A1096" s="15" t="n"/>
      <c r="B1096" s="16" t="n"/>
      <c r="C1096">
        <f>IF(B1096="","",IFERROR(INDEX(Productos!$C$2:$C$501,MATCH(B1096,Productos!$A$2:$A$501,0)),"Código no existe"))</f>
        <v/>
      </c>
      <c r="F1096" s="17">
        <f>IF(B1096="","",IFERROR(INDEX(Productos!$F$2:$F$501,MATCH(B1096,Productos!$A$2:$A$501,0)),0))</f>
        <v/>
      </c>
      <c r="G1096" s="17">
        <f>IF(OR(B1096="",E1096=""),"",E1096*N(F1096))</f>
        <v/>
      </c>
    </row>
    <row r="1097">
      <c r="A1097" s="15" t="n"/>
      <c r="B1097" s="16" t="n"/>
      <c r="C1097">
        <f>IF(B1097="","",IFERROR(INDEX(Productos!$C$2:$C$501,MATCH(B1097,Productos!$A$2:$A$501,0)),"Código no existe"))</f>
        <v/>
      </c>
      <c r="F1097" s="17">
        <f>IF(B1097="","",IFERROR(INDEX(Productos!$F$2:$F$501,MATCH(B1097,Productos!$A$2:$A$501,0)),0))</f>
        <v/>
      </c>
      <c r="G1097" s="17">
        <f>IF(OR(B1097="",E1097=""),"",E1097*N(F1097))</f>
        <v/>
      </c>
    </row>
    <row r="1098">
      <c r="A1098" s="15" t="n"/>
      <c r="B1098" s="16" t="n"/>
      <c r="C1098">
        <f>IF(B1098="","",IFERROR(INDEX(Productos!$C$2:$C$501,MATCH(B1098,Productos!$A$2:$A$501,0)),"Código no existe"))</f>
        <v/>
      </c>
      <c r="F1098" s="17">
        <f>IF(B1098="","",IFERROR(INDEX(Productos!$F$2:$F$501,MATCH(B1098,Productos!$A$2:$A$501,0)),0))</f>
        <v/>
      </c>
      <c r="G1098" s="17">
        <f>IF(OR(B1098="",E1098=""),"",E1098*N(F1098))</f>
        <v/>
      </c>
    </row>
    <row r="1099">
      <c r="A1099" s="15" t="n"/>
      <c r="B1099" s="16" t="n"/>
      <c r="C1099">
        <f>IF(B1099="","",IFERROR(INDEX(Productos!$C$2:$C$501,MATCH(B1099,Productos!$A$2:$A$501,0)),"Código no existe"))</f>
        <v/>
      </c>
      <c r="F1099" s="17">
        <f>IF(B1099="","",IFERROR(INDEX(Productos!$F$2:$F$501,MATCH(B1099,Productos!$A$2:$A$501,0)),0))</f>
        <v/>
      </c>
      <c r="G1099" s="17">
        <f>IF(OR(B1099="",E1099=""),"",E1099*N(F1099))</f>
        <v/>
      </c>
    </row>
    <row r="1100">
      <c r="A1100" s="15" t="n"/>
      <c r="B1100" s="16" t="n"/>
      <c r="C1100">
        <f>IF(B1100="","",IFERROR(INDEX(Productos!$C$2:$C$501,MATCH(B1100,Productos!$A$2:$A$501,0)),"Código no existe"))</f>
        <v/>
      </c>
      <c r="F1100" s="17">
        <f>IF(B1100="","",IFERROR(INDEX(Productos!$F$2:$F$501,MATCH(B1100,Productos!$A$2:$A$501,0)),0))</f>
        <v/>
      </c>
      <c r="G1100" s="17">
        <f>IF(OR(B1100="",E1100=""),"",E1100*N(F1100))</f>
        <v/>
      </c>
    </row>
    <row r="1101">
      <c r="A1101" s="15" t="n"/>
      <c r="B1101" s="16" t="n"/>
      <c r="C1101">
        <f>IF(B1101="","",IFERROR(INDEX(Productos!$C$2:$C$501,MATCH(B1101,Productos!$A$2:$A$501,0)),"Código no existe"))</f>
        <v/>
      </c>
      <c r="F1101" s="17">
        <f>IF(B1101="","",IFERROR(INDEX(Productos!$F$2:$F$501,MATCH(B1101,Productos!$A$2:$A$501,0)),0))</f>
        <v/>
      </c>
      <c r="G1101" s="17">
        <f>IF(OR(B1101="",E1101=""),"",E1101*N(F1101))</f>
        <v/>
      </c>
    </row>
    <row r="1102">
      <c r="A1102" s="15" t="n"/>
      <c r="B1102" s="16" t="n"/>
      <c r="C1102">
        <f>IF(B1102="","",IFERROR(INDEX(Productos!$C$2:$C$501,MATCH(B1102,Productos!$A$2:$A$501,0)),"Código no existe"))</f>
        <v/>
      </c>
      <c r="F1102" s="17">
        <f>IF(B1102="","",IFERROR(INDEX(Productos!$F$2:$F$501,MATCH(B1102,Productos!$A$2:$A$501,0)),0))</f>
        <v/>
      </c>
      <c r="G1102" s="17">
        <f>IF(OR(B1102="",E1102=""),"",E1102*N(F1102))</f>
        <v/>
      </c>
    </row>
    <row r="1103">
      <c r="A1103" s="15" t="n"/>
      <c r="B1103" s="16" t="n"/>
      <c r="C1103">
        <f>IF(B1103="","",IFERROR(INDEX(Productos!$C$2:$C$501,MATCH(B1103,Productos!$A$2:$A$501,0)),"Código no existe"))</f>
        <v/>
      </c>
      <c r="F1103" s="17">
        <f>IF(B1103="","",IFERROR(INDEX(Productos!$F$2:$F$501,MATCH(B1103,Productos!$A$2:$A$501,0)),0))</f>
        <v/>
      </c>
      <c r="G1103" s="17">
        <f>IF(OR(B1103="",E1103=""),"",E1103*N(F1103))</f>
        <v/>
      </c>
    </row>
    <row r="1104">
      <c r="A1104" s="15" t="n"/>
      <c r="B1104" s="16" t="n"/>
      <c r="C1104">
        <f>IF(B1104="","",IFERROR(INDEX(Productos!$C$2:$C$501,MATCH(B1104,Productos!$A$2:$A$501,0)),"Código no existe"))</f>
        <v/>
      </c>
      <c r="F1104" s="17">
        <f>IF(B1104="","",IFERROR(INDEX(Productos!$F$2:$F$501,MATCH(B1104,Productos!$A$2:$A$501,0)),0))</f>
        <v/>
      </c>
      <c r="G1104" s="17">
        <f>IF(OR(B1104="",E1104=""),"",E1104*N(F1104))</f>
        <v/>
      </c>
    </row>
    <row r="1105">
      <c r="A1105" s="15" t="n"/>
      <c r="B1105" s="16" t="n"/>
      <c r="C1105">
        <f>IF(B1105="","",IFERROR(INDEX(Productos!$C$2:$C$501,MATCH(B1105,Productos!$A$2:$A$501,0)),"Código no existe"))</f>
        <v/>
      </c>
      <c r="F1105" s="17">
        <f>IF(B1105="","",IFERROR(INDEX(Productos!$F$2:$F$501,MATCH(B1105,Productos!$A$2:$A$501,0)),0))</f>
        <v/>
      </c>
      <c r="G1105" s="17">
        <f>IF(OR(B1105="",E1105=""),"",E1105*N(F1105))</f>
        <v/>
      </c>
    </row>
    <row r="1106">
      <c r="A1106" s="15" t="n"/>
      <c r="B1106" s="16" t="n"/>
      <c r="C1106">
        <f>IF(B1106="","",IFERROR(INDEX(Productos!$C$2:$C$501,MATCH(B1106,Productos!$A$2:$A$501,0)),"Código no existe"))</f>
        <v/>
      </c>
      <c r="F1106" s="17">
        <f>IF(B1106="","",IFERROR(INDEX(Productos!$F$2:$F$501,MATCH(B1106,Productos!$A$2:$A$501,0)),0))</f>
        <v/>
      </c>
      <c r="G1106" s="17">
        <f>IF(OR(B1106="",E1106=""),"",E1106*N(F1106))</f>
        <v/>
      </c>
    </row>
    <row r="1107">
      <c r="A1107" s="15" t="n"/>
      <c r="B1107" s="16" t="n"/>
      <c r="C1107">
        <f>IF(B1107="","",IFERROR(INDEX(Productos!$C$2:$C$501,MATCH(B1107,Productos!$A$2:$A$501,0)),"Código no existe"))</f>
        <v/>
      </c>
      <c r="F1107" s="17">
        <f>IF(B1107="","",IFERROR(INDEX(Productos!$F$2:$F$501,MATCH(B1107,Productos!$A$2:$A$501,0)),0))</f>
        <v/>
      </c>
      <c r="G1107" s="17">
        <f>IF(OR(B1107="",E1107=""),"",E1107*N(F1107))</f>
        <v/>
      </c>
    </row>
    <row r="1108">
      <c r="A1108" s="15" t="n"/>
      <c r="B1108" s="16" t="n"/>
      <c r="C1108">
        <f>IF(B1108="","",IFERROR(INDEX(Productos!$C$2:$C$501,MATCH(B1108,Productos!$A$2:$A$501,0)),"Código no existe"))</f>
        <v/>
      </c>
      <c r="F1108" s="17">
        <f>IF(B1108="","",IFERROR(INDEX(Productos!$F$2:$F$501,MATCH(B1108,Productos!$A$2:$A$501,0)),0))</f>
        <v/>
      </c>
      <c r="G1108" s="17">
        <f>IF(OR(B1108="",E1108=""),"",E1108*N(F1108))</f>
        <v/>
      </c>
    </row>
    <row r="1109">
      <c r="A1109" s="15" t="n"/>
      <c r="B1109" s="16" t="n"/>
      <c r="C1109">
        <f>IF(B1109="","",IFERROR(INDEX(Productos!$C$2:$C$501,MATCH(B1109,Productos!$A$2:$A$501,0)),"Código no existe"))</f>
        <v/>
      </c>
      <c r="F1109" s="17">
        <f>IF(B1109="","",IFERROR(INDEX(Productos!$F$2:$F$501,MATCH(B1109,Productos!$A$2:$A$501,0)),0))</f>
        <v/>
      </c>
      <c r="G1109" s="17">
        <f>IF(OR(B1109="",E1109=""),"",E1109*N(F1109))</f>
        <v/>
      </c>
    </row>
    <row r="1110">
      <c r="A1110" s="15" t="n"/>
      <c r="B1110" s="16" t="n"/>
      <c r="C1110">
        <f>IF(B1110="","",IFERROR(INDEX(Productos!$C$2:$C$501,MATCH(B1110,Productos!$A$2:$A$501,0)),"Código no existe"))</f>
        <v/>
      </c>
      <c r="F1110" s="17">
        <f>IF(B1110="","",IFERROR(INDEX(Productos!$F$2:$F$501,MATCH(B1110,Productos!$A$2:$A$501,0)),0))</f>
        <v/>
      </c>
      <c r="G1110" s="17">
        <f>IF(OR(B1110="",E1110=""),"",E1110*N(F1110))</f>
        <v/>
      </c>
    </row>
    <row r="1111">
      <c r="A1111" s="15" t="n"/>
      <c r="B1111" s="16" t="n"/>
      <c r="C1111">
        <f>IF(B1111="","",IFERROR(INDEX(Productos!$C$2:$C$501,MATCH(B1111,Productos!$A$2:$A$501,0)),"Código no existe"))</f>
        <v/>
      </c>
      <c r="F1111" s="17">
        <f>IF(B1111="","",IFERROR(INDEX(Productos!$F$2:$F$501,MATCH(B1111,Productos!$A$2:$A$501,0)),0))</f>
        <v/>
      </c>
      <c r="G1111" s="17">
        <f>IF(OR(B1111="",E1111=""),"",E1111*N(F1111))</f>
        <v/>
      </c>
    </row>
    <row r="1112">
      <c r="A1112" s="15" t="n"/>
      <c r="B1112" s="16" t="n"/>
      <c r="C1112">
        <f>IF(B1112="","",IFERROR(INDEX(Productos!$C$2:$C$501,MATCH(B1112,Productos!$A$2:$A$501,0)),"Código no existe"))</f>
        <v/>
      </c>
      <c r="F1112" s="17">
        <f>IF(B1112="","",IFERROR(INDEX(Productos!$F$2:$F$501,MATCH(B1112,Productos!$A$2:$A$501,0)),0))</f>
        <v/>
      </c>
      <c r="G1112" s="17">
        <f>IF(OR(B1112="",E1112=""),"",E1112*N(F1112))</f>
        <v/>
      </c>
    </row>
    <row r="1113">
      <c r="A1113" s="15" t="n"/>
      <c r="B1113" s="16" t="n"/>
      <c r="C1113">
        <f>IF(B1113="","",IFERROR(INDEX(Productos!$C$2:$C$501,MATCH(B1113,Productos!$A$2:$A$501,0)),"Código no existe"))</f>
        <v/>
      </c>
      <c r="F1113" s="17">
        <f>IF(B1113="","",IFERROR(INDEX(Productos!$F$2:$F$501,MATCH(B1113,Productos!$A$2:$A$501,0)),0))</f>
        <v/>
      </c>
      <c r="G1113" s="17">
        <f>IF(OR(B1113="",E1113=""),"",E1113*N(F1113))</f>
        <v/>
      </c>
    </row>
    <row r="1114">
      <c r="A1114" s="15" t="n"/>
      <c r="B1114" s="16" t="n"/>
      <c r="C1114">
        <f>IF(B1114="","",IFERROR(INDEX(Productos!$C$2:$C$501,MATCH(B1114,Productos!$A$2:$A$501,0)),"Código no existe"))</f>
        <v/>
      </c>
      <c r="F1114" s="17">
        <f>IF(B1114="","",IFERROR(INDEX(Productos!$F$2:$F$501,MATCH(B1114,Productos!$A$2:$A$501,0)),0))</f>
        <v/>
      </c>
      <c r="G1114" s="17">
        <f>IF(OR(B1114="",E1114=""),"",E1114*N(F1114))</f>
        <v/>
      </c>
    </row>
    <row r="1115">
      <c r="A1115" s="15" t="n"/>
      <c r="B1115" s="16" t="n"/>
      <c r="C1115">
        <f>IF(B1115="","",IFERROR(INDEX(Productos!$C$2:$C$501,MATCH(B1115,Productos!$A$2:$A$501,0)),"Código no existe"))</f>
        <v/>
      </c>
      <c r="F1115" s="17">
        <f>IF(B1115="","",IFERROR(INDEX(Productos!$F$2:$F$501,MATCH(B1115,Productos!$A$2:$A$501,0)),0))</f>
        <v/>
      </c>
      <c r="G1115" s="17">
        <f>IF(OR(B1115="",E1115=""),"",E1115*N(F1115))</f>
        <v/>
      </c>
    </row>
    <row r="1116">
      <c r="A1116" s="15" t="n"/>
      <c r="B1116" s="16" t="n"/>
      <c r="C1116">
        <f>IF(B1116="","",IFERROR(INDEX(Productos!$C$2:$C$501,MATCH(B1116,Productos!$A$2:$A$501,0)),"Código no existe"))</f>
        <v/>
      </c>
      <c r="F1116" s="17">
        <f>IF(B1116="","",IFERROR(INDEX(Productos!$F$2:$F$501,MATCH(B1116,Productos!$A$2:$A$501,0)),0))</f>
        <v/>
      </c>
      <c r="G1116" s="17">
        <f>IF(OR(B1116="",E1116=""),"",E1116*N(F1116))</f>
        <v/>
      </c>
    </row>
    <row r="1117">
      <c r="A1117" s="15" t="n"/>
      <c r="B1117" s="16" t="n"/>
      <c r="C1117">
        <f>IF(B1117="","",IFERROR(INDEX(Productos!$C$2:$C$501,MATCH(B1117,Productos!$A$2:$A$501,0)),"Código no existe"))</f>
        <v/>
      </c>
      <c r="F1117" s="17">
        <f>IF(B1117="","",IFERROR(INDEX(Productos!$F$2:$F$501,MATCH(B1117,Productos!$A$2:$A$501,0)),0))</f>
        <v/>
      </c>
      <c r="G1117" s="17">
        <f>IF(OR(B1117="",E1117=""),"",E1117*N(F1117))</f>
        <v/>
      </c>
    </row>
    <row r="1118">
      <c r="A1118" s="15" t="n"/>
      <c r="B1118" s="16" t="n"/>
      <c r="C1118">
        <f>IF(B1118="","",IFERROR(INDEX(Productos!$C$2:$C$501,MATCH(B1118,Productos!$A$2:$A$501,0)),"Código no existe"))</f>
        <v/>
      </c>
      <c r="F1118" s="17">
        <f>IF(B1118="","",IFERROR(INDEX(Productos!$F$2:$F$501,MATCH(B1118,Productos!$A$2:$A$501,0)),0))</f>
        <v/>
      </c>
      <c r="G1118" s="17">
        <f>IF(OR(B1118="",E1118=""),"",E1118*N(F1118))</f>
        <v/>
      </c>
    </row>
    <row r="1119">
      <c r="A1119" s="15" t="n"/>
      <c r="B1119" s="16" t="n"/>
      <c r="C1119">
        <f>IF(B1119="","",IFERROR(INDEX(Productos!$C$2:$C$501,MATCH(B1119,Productos!$A$2:$A$501,0)),"Código no existe"))</f>
        <v/>
      </c>
      <c r="F1119" s="17">
        <f>IF(B1119="","",IFERROR(INDEX(Productos!$F$2:$F$501,MATCH(B1119,Productos!$A$2:$A$501,0)),0))</f>
        <v/>
      </c>
      <c r="G1119" s="17">
        <f>IF(OR(B1119="",E1119=""),"",E1119*N(F1119))</f>
        <v/>
      </c>
    </row>
    <row r="1120">
      <c r="A1120" s="15" t="n"/>
      <c r="B1120" s="16" t="n"/>
      <c r="C1120">
        <f>IF(B1120="","",IFERROR(INDEX(Productos!$C$2:$C$501,MATCH(B1120,Productos!$A$2:$A$501,0)),"Código no existe"))</f>
        <v/>
      </c>
      <c r="F1120" s="17">
        <f>IF(B1120="","",IFERROR(INDEX(Productos!$F$2:$F$501,MATCH(B1120,Productos!$A$2:$A$501,0)),0))</f>
        <v/>
      </c>
      <c r="G1120" s="17">
        <f>IF(OR(B1120="",E1120=""),"",E1120*N(F1120))</f>
        <v/>
      </c>
    </row>
    <row r="1121">
      <c r="A1121" s="15" t="n"/>
      <c r="B1121" s="16" t="n"/>
      <c r="C1121">
        <f>IF(B1121="","",IFERROR(INDEX(Productos!$C$2:$C$501,MATCH(B1121,Productos!$A$2:$A$501,0)),"Código no existe"))</f>
        <v/>
      </c>
      <c r="F1121" s="17">
        <f>IF(B1121="","",IFERROR(INDEX(Productos!$F$2:$F$501,MATCH(B1121,Productos!$A$2:$A$501,0)),0))</f>
        <v/>
      </c>
      <c r="G1121" s="17">
        <f>IF(OR(B1121="",E1121=""),"",E1121*N(F1121))</f>
        <v/>
      </c>
    </row>
    <row r="1122">
      <c r="A1122" s="15" t="n"/>
      <c r="B1122" s="16" t="n"/>
      <c r="C1122">
        <f>IF(B1122="","",IFERROR(INDEX(Productos!$C$2:$C$501,MATCH(B1122,Productos!$A$2:$A$501,0)),"Código no existe"))</f>
        <v/>
      </c>
      <c r="F1122" s="17">
        <f>IF(B1122="","",IFERROR(INDEX(Productos!$F$2:$F$501,MATCH(B1122,Productos!$A$2:$A$501,0)),0))</f>
        <v/>
      </c>
      <c r="G1122" s="17">
        <f>IF(OR(B1122="",E1122=""),"",E1122*N(F1122))</f>
        <v/>
      </c>
    </row>
    <row r="1123">
      <c r="A1123" s="15" t="n"/>
      <c r="B1123" s="16" t="n"/>
      <c r="C1123">
        <f>IF(B1123="","",IFERROR(INDEX(Productos!$C$2:$C$501,MATCH(B1123,Productos!$A$2:$A$501,0)),"Código no existe"))</f>
        <v/>
      </c>
      <c r="F1123" s="17">
        <f>IF(B1123="","",IFERROR(INDEX(Productos!$F$2:$F$501,MATCH(B1123,Productos!$A$2:$A$501,0)),0))</f>
        <v/>
      </c>
      <c r="G1123" s="17">
        <f>IF(OR(B1123="",E1123=""),"",E1123*N(F1123))</f>
        <v/>
      </c>
    </row>
    <row r="1124">
      <c r="A1124" s="15" t="n"/>
      <c r="B1124" s="16" t="n"/>
      <c r="C1124">
        <f>IF(B1124="","",IFERROR(INDEX(Productos!$C$2:$C$501,MATCH(B1124,Productos!$A$2:$A$501,0)),"Código no existe"))</f>
        <v/>
      </c>
      <c r="F1124" s="17">
        <f>IF(B1124="","",IFERROR(INDEX(Productos!$F$2:$F$501,MATCH(B1124,Productos!$A$2:$A$501,0)),0))</f>
        <v/>
      </c>
      <c r="G1124" s="17">
        <f>IF(OR(B1124="",E1124=""),"",E1124*N(F1124))</f>
        <v/>
      </c>
    </row>
    <row r="1125">
      <c r="A1125" s="15" t="n"/>
      <c r="B1125" s="16" t="n"/>
      <c r="C1125">
        <f>IF(B1125="","",IFERROR(INDEX(Productos!$C$2:$C$501,MATCH(B1125,Productos!$A$2:$A$501,0)),"Código no existe"))</f>
        <v/>
      </c>
      <c r="F1125" s="17">
        <f>IF(B1125="","",IFERROR(INDEX(Productos!$F$2:$F$501,MATCH(B1125,Productos!$A$2:$A$501,0)),0))</f>
        <v/>
      </c>
      <c r="G1125" s="17">
        <f>IF(OR(B1125="",E1125=""),"",E1125*N(F1125))</f>
        <v/>
      </c>
    </row>
    <row r="1126">
      <c r="A1126" s="15" t="n"/>
      <c r="B1126" s="16" t="n"/>
      <c r="C1126">
        <f>IF(B1126="","",IFERROR(INDEX(Productos!$C$2:$C$501,MATCH(B1126,Productos!$A$2:$A$501,0)),"Código no existe"))</f>
        <v/>
      </c>
      <c r="F1126" s="17">
        <f>IF(B1126="","",IFERROR(INDEX(Productos!$F$2:$F$501,MATCH(B1126,Productos!$A$2:$A$501,0)),0))</f>
        <v/>
      </c>
      <c r="G1126" s="17">
        <f>IF(OR(B1126="",E1126=""),"",E1126*N(F1126))</f>
        <v/>
      </c>
    </row>
    <row r="1127">
      <c r="A1127" s="15" t="n"/>
      <c r="B1127" s="16" t="n"/>
      <c r="C1127">
        <f>IF(B1127="","",IFERROR(INDEX(Productos!$C$2:$C$501,MATCH(B1127,Productos!$A$2:$A$501,0)),"Código no existe"))</f>
        <v/>
      </c>
      <c r="F1127" s="17">
        <f>IF(B1127="","",IFERROR(INDEX(Productos!$F$2:$F$501,MATCH(B1127,Productos!$A$2:$A$501,0)),0))</f>
        <v/>
      </c>
      <c r="G1127" s="17">
        <f>IF(OR(B1127="",E1127=""),"",E1127*N(F1127))</f>
        <v/>
      </c>
    </row>
    <row r="1128">
      <c r="A1128" s="15" t="n"/>
      <c r="B1128" s="16" t="n"/>
      <c r="C1128">
        <f>IF(B1128="","",IFERROR(INDEX(Productos!$C$2:$C$501,MATCH(B1128,Productos!$A$2:$A$501,0)),"Código no existe"))</f>
        <v/>
      </c>
      <c r="F1128" s="17">
        <f>IF(B1128="","",IFERROR(INDEX(Productos!$F$2:$F$501,MATCH(B1128,Productos!$A$2:$A$501,0)),0))</f>
        <v/>
      </c>
      <c r="G1128" s="17">
        <f>IF(OR(B1128="",E1128=""),"",E1128*N(F1128))</f>
        <v/>
      </c>
    </row>
    <row r="1129">
      <c r="A1129" s="15" t="n"/>
      <c r="B1129" s="16" t="n"/>
      <c r="C1129">
        <f>IF(B1129="","",IFERROR(INDEX(Productos!$C$2:$C$501,MATCH(B1129,Productos!$A$2:$A$501,0)),"Código no existe"))</f>
        <v/>
      </c>
      <c r="F1129" s="17">
        <f>IF(B1129="","",IFERROR(INDEX(Productos!$F$2:$F$501,MATCH(B1129,Productos!$A$2:$A$501,0)),0))</f>
        <v/>
      </c>
      <c r="G1129" s="17">
        <f>IF(OR(B1129="",E1129=""),"",E1129*N(F1129))</f>
        <v/>
      </c>
    </row>
    <row r="1130">
      <c r="A1130" s="15" t="n"/>
      <c r="B1130" s="16" t="n"/>
      <c r="C1130">
        <f>IF(B1130="","",IFERROR(INDEX(Productos!$C$2:$C$501,MATCH(B1130,Productos!$A$2:$A$501,0)),"Código no existe"))</f>
        <v/>
      </c>
      <c r="F1130" s="17">
        <f>IF(B1130="","",IFERROR(INDEX(Productos!$F$2:$F$501,MATCH(B1130,Productos!$A$2:$A$501,0)),0))</f>
        <v/>
      </c>
      <c r="G1130" s="17">
        <f>IF(OR(B1130="",E1130=""),"",E1130*N(F1130))</f>
        <v/>
      </c>
    </row>
    <row r="1131">
      <c r="A1131" s="15" t="n"/>
      <c r="B1131" s="16" t="n"/>
      <c r="C1131">
        <f>IF(B1131="","",IFERROR(INDEX(Productos!$C$2:$C$501,MATCH(B1131,Productos!$A$2:$A$501,0)),"Código no existe"))</f>
        <v/>
      </c>
      <c r="F1131" s="17">
        <f>IF(B1131="","",IFERROR(INDEX(Productos!$F$2:$F$501,MATCH(B1131,Productos!$A$2:$A$501,0)),0))</f>
        <v/>
      </c>
      <c r="G1131" s="17">
        <f>IF(OR(B1131="",E1131=""),"",E1131*N(F1131))</f>
        <v/>
      </c>
    </row>
    <row r="1132">
      <c r="A1132" s="15" t="n"/>
      <c r="B1132" s="16" t="n"/>
      <c r="C1132">
        <f>IF(B1132="","",IFERROR(INDEX(Productos!$C$2:$C$501,MATCH(B1132,Productos!$A$2:$A$501,0)),"Código no existe"))</f>
        <v/>
      </c>
      <c r="F1132" s="17">
        <f>IF(B1132="","",IFERROR(INDEX(Productos!$F$2:$F$501,MATCH(B1132,Productos!$A$2:$A$501,0)),0))</f>
        <v/>
      </c>
      <c r="G1132" s="17">
        <f>IF(OR(B1132="",E1132=""),"",E1132*N(F1132))</f>
        <v/>
      </c>
    </row>
    <row r="1133">
      <c r="A1133" s="15" t="n"/>
      <c r="B1133" s="16" t="n"/>
      <c r="C1133">
        <f>IF(B1133="","",IFERROR(INDEX(Productos!$C$2:$C$501,MATCH(B1133,Productos!$A$2:$A$501,0)),"Código no existe"))</f>
        <v/>
      </c>
      <c r="F1133" s="17">
        <f>IF(B1133="","",IFERROR(INDEX(Productos!$F$2:$F$501,MATCH(B1133,Productos!$A$2:$A$501,0)),0))</f>
        <v/>
      </c>
      <c r="G1133" s="17">
        <f>IF(OR(B1133="",E1133=""),"",E1133*N(F1133))</f>
        <v/>
      </c>
    </row>
    <row r="1134">
      <c r="A1134" s="15" t="n"/>
      <c r="B1134" s="16" t="n"/>
      <c r="C1134">
        <f>IF(B1134="","",IFERROR(INDEX(Productos!$C$2:$C$501,MATCH(B1134,Productos!$A$2:$A$501,0)),"Código no existe"))</f>
        <v/>
      </c>
      <c r="F1134" s="17">
        <f>IF(B1134="","",IFERROR(INDEX(Productos!$F$2:$F$501,MATCH(B1134,Productos!$A$2:$A$501,0)),0))</f>
        <v/>
      </c>
      <c r="G1134" s="17">
        <f>IF(OR(B1134="",E1134=""),"",E1134*N(F1134))</f>
        <v/>
      </c>
    </row>
    <row r="1135">
      <c r="A1135" s="15" t="n"/>
      <c r="B1135" s="16" t="n"/>
      <c r="C1135">
        <f>IF(B1135="","",IFERROR(INDEX(Productos!$C$2:$C$501,MATCH(B1135,Productos!$A$2:$A$501,0)),"Código no existe"))</f>
        <v/>
      </c>
      <c r="F1135" s="17">
        <f>IF(B1135="","",IFERROR(INDEX(Productos!$F$2:$F$501,MATCH(B1135,Productos!$A$2:$A$501,0)),0))</f>
        <v/>
      </c>
      <c r="G1135" s="17">
        <f>IF(OR(B1135="",E1135=""),"",E1135*N(F1135))</f>
        <v/>
      </c>
    </row>
    <row r="1136">
      <c r="A1136" s="15" t="n"/>
      <c r="B1136" s="16" t="n"/>
      <c r="C1136">
        <f>IF(B1136="","",IFERROR(INDEX(Productos!$C$2:$C$501,MATCH(B1136,Productos!$A$2:$A$501,0)),"Código no existe"))</f>
        <v/>
      </c>
      <c r="F1136" s="17">
        <f>IF(B1136="","",IFERROR(INDEX(Productos!$F$2:$F$501,MATCH(B1136,Productos!$A$2:$A$501,0)),0))</f>
        <v/>
      </c>
      <c r="G1136" s="17">
        <f>IF(OR(B1136="",E1136=""),"",E1136*N(F1136))</f>
        <v/>
      </c>
    </row>
    <row r="1137">
      <c r="A1137" s="15" t="n"/>
      <c r="B1137" s="16" t="n"/>
      <c r="C1137">
        <f>IF(B1137="","",IFERROR(INDEX(Productos!$C$2:$C$501,MATCH(B1137,Productos!$A$2:$A$501,0)),"Código no existe"))</f>
        <v/>
      </c>
      <c r="F1137" s="17">
        <f>IF(B1137="","",IFERROR(INDEX(Productos!$F$2:$F$501,MATCH(B1137,Productos!$A$2:$A$501,0)),0))</f>
        <v/>
      </c>
      <c r="G1137" s="17">
        <f>IF(OR(B1137="",E1137=""),"",E1137*N(F1137))</f>
        <v/>
      </c>
    </row>
    <row r="1138">
      <c r="A1138" s="15" t="n"/>
      <c r="B1138" s="16" t="n"/>
      <c r="C1138">
        <f>IF(B1138="","",IFERROR(INDEX(Productos!$C$2:$C$501,MATCH(B1138,Productos!$A$2:$A$501,0)),"Código no existe"))</f>
        <v/>
      </c>
      <c r="F1138" s="17">
        <f>IF(B1138="","",IFERROR(INDEX(Productos!$F$2:$F$501,MATCH(B1138,Productos!$A$2:$A$501,0)),0))</f>
        <v/>
      </c>
      <c r="G1138" s="17">
        <f>IF(OR(B1138="",E1138=""),"",E1138*N(F1138))</f>
        <v/>
      </c>
    </row>
    <row r="1139">
      <c r="A1139" s="15" t="n"/>
      <c r="B1139" s="16" t="n"/>
      <c r="C1139">
        <f>IF(B1139="","",IFERROR(INDEX(Productos!$C$2:$C$501,MATCH(B1139,Productos!$A$2:$A$501,0)),"Código no existe"))</f>
        <v/>
      </c>
      <c r="F1139" s="17">
        <f>IF(B1139="","",IFERROR(INDEX(Productos!$F$2:$F$501,MATCH(B1139,Productos!$A$2:$A$501,0)),0))</f>
        <v/>
      </c>
      <c r="G1139" s="17">
        <f>IF(OR(B1139="",E1139=""),"",E1139*N(F1139))</f>
        <v/>
      </c>
    </row>
    <row r="1140">
      <c r="A1140" s="15" t="n"/>
      <c r="B1140" s="16" t="n"/>
      <c r="C1140">
        <f>IF(B1140="","",IFERROR(INDEX(Productos!$C$2:$C$501,MATCH(B1140,Productos!$A$2:$A$501,0)),"Código no existe"))</f>
        <v/>
      </c>
      <c r="F1140" s="17">
        <f>IF(B1140="","",IFERROR(INDEX(Productos!$F$2:$F$501,MATCH(B1140,Productos!$A$2:$A$501,0)),0))</f>
        <v/>
      </c>
      <c r="G1140" s="17">
        <f>IF(OR(B1140="",E1140=""),"",E1140*N(F1140))</f>
        <v/>
      </c>
    </row>
    <row r="1141">
      <c r="A1141" s="15" t="n"/>
      <c r="B1141" s="16" t="n"/>
      <c r="C1141">
        <f>IF(B1141="","",IFERROR(INDEX(Productos!$C$2:$C$501,MATCH(B1141,Productos!$A$2:$A$501,0)),"Código no existe"))</f>
        <v/>
      </c>
      <c r="F1141" s="17">
        <f>IF(B1141="","",IFERROR(INDEX(Productos!$F$2:$F$501,MATCH(B1141,Productos!$A$2:$A$501,0)),0))</f>
        <v/>
      </c>
      <c r="G1141" s="17">
        <f>IF(OR(B1141="",E1141=""),"",E1141*N(F1141))</f>
        <v/>
      </c>
    </row>
    <row r="1142">
      <c r="A1142" s="15" t="n"/>
      <c r="B1142" s="16" t="n"/>
      <c r="C1142">
        <f>IF(B1142="","",IFERROR(INDEX(Productos!$C$2:$C$501,MATCH(B1142,Productos!$A$2:$A$501,0)),"Código no existe"))</f>
        <v/>
      </c>
      <c r="F1142" s="17">
        <f>IF(B1142="","",IFERROR(INDEX(Productos!$F$2:$F$501,MATCH(B1142,Productos!$A$2:$A$501,0)),0))</f>
        <v/>
      </c>
      <c r="G1142" s="17">
        <f>IF(OR(B1142="",E1142=""),"",E1142*N(F1142))</f>
        <v/>
      </c>
    </row>
    <row r="1143">
      <c r="A1143" s="15" t="n"/>
      <c r="B1143" s="16" t="n"/>
      <c r="C1143">
        <f>IF(B1143="","",IFERROR(INDEX(Productos!$C$2:$C$501,MATCH(B1143,Productos!$A$2:$A$501,0)),"Código no existe"))</f>
        <v/>
      </c>
      <c r="F1143" s="17">
        <f>IF(B1143="","",IFERROR(INDEX(Productos!$F$2:$F$501,MATCH(B1143,Productos!$A$2:$A$501,0)),0))</f>
        <v/>
      </c>
      <c r="G1143" s="17">
        <f>IF(OR(B1143="",E1143=""),"",E1143*N(F1143))</f>
        <v/>
      </c>
    </row>
    <row r="1144">
      <c r="A1144" s="15" t="n"/>
      <c r="B1144" s="16" t="n"/>
      <c r="C1144">
        <f>IF(B1144="","",IFERROR(INDEX(Productos!$C$2:$C$501,MATCH(B1144,Productos!$A$2:$A$501,0)),"Código no existe"))</f>
        <v/>
      </c>
      <c r="F1144" s="17">
        <f>IF(B1144="","",IFERROR(INDEX(Productos!$F$2:$F$501,MATCH(B1144,Productos!$A$2:$A$501,0)),0))</f>
        <v/>
      </c>
      <c r="G1144" s="17">
        <f>IF(OR(B1144="",E1144=""),"",E1144*N(F1144))</f>
        <v/>
      </c>
    </row>
    <row r="1145">
      <c r="A1145" s="15" t="n"/>
      <c r="B1145" s="16" t="n"/>
      <c r="C1145">
        <f>IF(B1145="","",IFERROR(INDEX(Productos!$C$2:$C$501,MATCH(B1145,Productos!$A$2:$A$501,0)),"Código no existe"))</f>
        <v/>
      </c>
      <c r="F1145" s="17">
        <f>IF(B1145="","",IFERROR(INDEX(Productos!$F$2:$F$501,MATCH(B1145,Productos!$A$2:$A$501,0)),0))</f>
        <v/>
      </c>
      <c r="G1145" s="17">
        <f>IF(OR(B1145="",E1145=""),"",E1145*N(F1145))</f>
        <v/>
      </c>
    </row>
    <row r="1146">
      <c r="A1146" s="15" t="n"/>
      <c r="B1146" s="16" t="n"/>
      <c r="C1146">
        <f>IF(B1146="","",IFERROR(INDEX(Productos!$C$2:$C$501,MATCH(B1146,Productos!$A$2:$A$501,0)),"Código no existe"))</f>
        <v/>
      </c>
      <c r="F1146" s="17">
        <f>IF(B1146="","",IFERROR(INDEX(Productos!$F$2:$F$501,MATCH(B1146,Productos!$A$2:$A$501,0)),0))</f>
        <v/>
      </c>
      <c r="G1146" s="17">
        <f>IF(OR(B1146="",E1146=""),"",E1146*N(F1146))</f>
        <v/>
      </c>
    </row>
    <row r="1147">
      <c r="A1147" s="15" t="n"/>
      <c r="B1147" s="16" t="n"/>
      <c r="C1147">
        <f>IF(B1147="","",IFERROR(INDEX(Productos!$C$2:$C$501,MATCH(B1147,Productos!$A$2:$A$501,0)),"Código no existe"))</f>
        <v/>
      </c>
      <c r="F1147" s="17">
        <f>IF(B1147="","",IFERROR(INDEX(Productos!$F$2:$F$501,MATCH(B1147,Productos!$A$2:$A$501,0)),0))</f>
        <v/>
      </c>
      <c r="G1147" s="17">
        <f>IF(OR(B1147="",E1147=""),"",E1147*N(F1147))</f>
        <v/>
      </c>
    </row>
    <row r="1148">
      <c r="A1148" s="15" t="n"/>
      <c r="B1148" s="16" t="n"/>
      <c r="C1148">
        <f>IF(B1148="","",IFERROR(INDEX(Productos!$C$2:$C$501,MATCH(B1148,Productos!$A$2:$A$501,0)),"Código no existe"))</f>
        <v/>
      </c>
      <c r="F1148" s="17">
        <f>IF(B1148="","",IFERROR(INDEX(Productos!$F$2:$F$501,MATCH(B1148,Productos!$A$2:$A$501,0)),0))</f>
        <v/>
      </c>
      <c r="G1148" s="17">
        <f>IF(OR(B1148="",E1148=""),"",E1148*N(F1148))</f>
        <v/>
      </c>
    </row>
    <row r="1149">
      <c r="A1149" s="15" t="n"/>
      <c r="B1149" s="16" t="n"/>
      <c r="C1149">
        <f>IF(B1149="","",IFERROR(INDEX(Productos!$C$2:$C$501,MATCH(B1149,Productos!$A$2:$A$501,0)),"Código no existe"))</f>
        <v/>
      </c>
      <c r="F1149" s="17">
        <f>IF(B1149="","",IFERROR(INDEX(Productos!$F$2:$F$501,MATCH(B1149,Productos!$A$2:$A$501,0)),0))</f>
        <v/>
      </c>
      <c r="G1149" s="17">
        <f>IF(OR(B1149="",E1149=""),"",E1149*N(F1149))</f>
        <v/>
      </c>
    </row>
    <row r="1150">
      <c r="A1150" s="15" t="n"/>
      <c r="B1150" s="16" t="n"/>
      <c r="C1150">
        <f>IF(B1150="","",IFERROR(INDEX(Productos!$C$2:$C$501,MATCH(B1150,Productos!$A$2:$A$501,0)),"Código no existe"))</f>
        <v/>
      </c>
      <c r="F1150" s="17">
        <f>IF(B1150="","",IFERROR(INDEX(Productos!$F$2:$F$501,MATCH(B1150,Productos!$A$2:$A$501,0)),0))</f>
        <v/>
      </c>
      <c r="G1150" s="17">
        <f>IF(OR(B1150="",E1150=""),"",E1150*N(F1150))</f>
        <v/>
      </c>
    </row>
    <row r="1151">
      <c r="A1151" s="15" t="n"/>
      <c r="B1151" s="16" t="n"/>
      <c r="C1151">
        <f>IF(B1151="","",IFERROR(INDEX(Productos!$C$2:$C$501,MATCH(B1151,Productos!$A$2:$A$501,0)),"Código no existe"))</f>
        <v/>
      </c>
      <c r="F1151" s="17">
        <f>IF(B1151="","",IFERROR(INDEX(Productos!$F$2:$F$501,MATCH(B1151,Productos!$A$2:$A$501,0)),0))</f>
        <v/>
      </c>
      <c r="G1151" s="17">
        <f>IF(OR(B1151="",E1151=""),"",E1151*N(F1151))</f>
        <v/>
      </c>
    </row>
    <row r="1152">
      <c r="A1152" s="15" t="n"/>
      <c r="B1152" s="16" t="n"/>
      <c r="C1152">
        <f>IF(B1152="","",IFERROR(INDEX(Productos!$C$2:$C$501,MATCH(B1152,Productos!$A$2:$A$501,0)),"Código no existe"))</f>
        <v/>
      </c>
      <c r="F1152" s="17">
        <f>IF(B1152="","",IFERROR(INDEX(Productos!$F$2:$F$501,MATCH(B1152,Productos!$A$2:$A$501,0)),0))</f>
        <v/>
      </c>
      <c r="G1152" s="17">
        <f>IF(OR(B1152="",E1152=""),"",E1152*N(F1152))</f>
        <v/>
      </c>
    </row>
    <row r="1153">
      <c r="A1153" s="15" t="n"/>
      <c r="B1153" s="16" t="n"/>
      <c r="C1153">
        <f>IF(B1153="","",IFERROR(INDEX(Productos!$C$2:$C$501,MATCH(B1153,Productos!$A$2:$A$501,0)),"Código no existe"))</f>
        <v/>
      </c>
      <c r="F1153" s="17">
        <f>IF(B1153="","",IFERROR(INDEX(Productos!$F$2:$F$501,MATCH(B1153,Productos!$A$2:$A$501,0)),0))</f>
        <v/>
      </c>
      <c r="G1153" s="17">
        <f>IF(OR(B1153="",E1153=""),"",E1153*N(F1153))</f>
        <v/>
      </c>
    </row>
    <row r="1154">
      <c r="A1154" s="15" t="n"/>
      <c r="B1154" s="16" t="n"/>
      <c r="C1154">
        <f>IF(B1154="","",IFERROR(INDEX(Productos!$C$2:$C$501,MATCH(B1154,Productos!$A$2:$A$501,0)),"Código no existe"))</f>
        <v/>
      </c>
      <c r="F1154" s="17">
        <f>IF(B1154="","",IFERROR(INDEX(Productos!$F$2:$F$501,MATCH(B1154,Productos!$A$2:$A$501,0)),0))</f>
        <v/>
      </c>
      <c r="G1154" s="17">
        <f>IF(OR(B1154="",E1154=""),"",E1154*N(F1154))</f>
        <v/>
      </c>
    </row>
    <row r="1155">
      <c r="A1155" s="15" t="n"/>
      <c r="B1155" s="16" t="n"/>
      <c r="C1155">
        <f>IF(B1155="","",IFERROR(INDEX(Productos!$C$2:$C$501,MATCH(B1155,Productos!$A$2:$A$501,0)),"Código no existe"))</f>
        <v/>
      </c>
      <c r="F1155" s="17">
        <f>IF(B1155="","",IFERROR(INDEX(Productos!$F$2:$F$501,MATCH(B1155,Productos!$A$2:$A$501,0)),0))</f>
        <v/>
      </c>
      <c r="G1155" s="17">
        <f>IF(OR(B1155="",E1155=""),"",E1155*N(F1155))</f>
        <v/>
      </c>
    </row>
    <row r="1156">
      <c r="A1156" s="15" t="n"/>
      <c r="B1156" s="16" t="n"/>
      <c r="C1156">
        <f>IF(B1156="","",IFERROR(INDEX(Productos!$C$2:$C$501,MATCH(B1156,Productos!$A$2:$A$501,0)),"Código no existe"))</f>
        <v/>
      </c>
      <c r="F1156" s="17">
        <f>IF(B1156="","",IFERROR(INDEX(Productos!$F$2:$F$501,MATCH(B1156,Productos!$A$2:$A$501,0)),0))</f>
        <v/>
      </c>
      <c r="G1156" s="17">
        <f>IF(OR(B1156="",E1156=""),"",E1156*N(F1156))</f>
        <v/>
      </c>
    </row>
    <row r="1157">
      <c r="A1157" s="15" t="n"/>
      <c r="B1157" s="16" t="n"/>
      <c r="C1157">
        <f>IF(B1157="","",IFERROR(INDEX(Productos!$C$2:$C$501,MATCH(B1157,Productos!$A$2:$A$501,0)),"Código no existe"))</f>
        <v/>
      </c>
      <c r="F1157" s="17">
        <f>IF(B1157="","",IFERROR(INDEX(Productos!$F$2:$F$501,MATCH(B1157,Productos!$A$2:$A$501,0)),0))</f>
        <v/>
      </c>
      <c r="G1157" s="17">
        <f>IF(OR(B1157="",E1157=""),"",E1157*N(F1157))</f>
        <v/>
      </c>
    </row>
    <row r="1158">
      <c r="A1158" s="15" t="n"/>
      <c r="B1158" s="16" t="n"/>
      <c r="C1158">
        <f>IF(B1158="","",IFERROR(INDEX(Productos!$C$2:$C$501,MATCH(B1158,Productos!$A$2:$A$501,0)),"Código no existe"))</f>
        <v/>
      </c>
      <c r="F1158" s="17">
        <f>IF(B1158="","",IFERROR(INDEX(Productos!$F$2:$F$501,MATCH(B1158,Productos!$A$2:$A$501,0)),0))</f>
        <v/>
      </c>
      <c r="G1158" s="17">
        <f>IF(OR(B1158="",E1158=""),"",E1158*N(F1158))</f>
        <v/>
      </c>
    </row>
    <row r="1159">
      <c r="A1159" s="15" t="n"/>
      <c r="B1159" s="16" t="n"/>
      <c r="C1159">
        <f>IF(B1159="","",IFERROR(INDEX(Productos!$C$2:$C$501,MATCH(B1159,Productos!$A$2:$A$501,0)),"Código no existe"))</f>
        <v/>
      </c>
      <c r="F1159" s="17">
        <f>IF(B1159="","",IFERROR(INDEX(Productos!$F$2:$F$501,MATCH(B1159,Productos!$A$2:$A$501,0)),0))</f>
        <v/>
      </c>
      <c r="G1159" s="17">
        <f>IF(OR(B1159="",E1159=""),"",E1159*N(F1159))</f>
        <v/>
      </c>
    </row>
    <row r="1160">
      <c r="A1160" s="15" t="n"/>
      <c r="B1160" s="16" t="n"/>
      <c r="C1160">
        <f>IF(B1160="","",IFERROR(INDEX(Productos!$C$2:$C$501,MATCH(B1160,Productos!$A$2:$A$501,0)),"Código no existe"))</f>
        <v/>
      </c>
      <c r="F1160" s="17">
        <f>IF(B1160="","",IFERROR(INDEX(Productos!$F$2:$F$501,MATCH(B1160,Productos!$A$2:$A$501,0)),0))</f>
        <v/>
      </c>
      <c r="G1160" s="17">
        <f>IF(OR(B1160="",E1160=""),"",E1160*N(F1160))</f>
        <v/>
      </c>
    </row>
    <row r="1161">
      <c r="A1161" s="15" t="n"/>
      <c r="B1161" s="16" t="n"/>
      <c r="C1161">
        <f>IF(B1161="","",IFERROR(INDEX(Productos!$C$2:$C$501,MATCH(B1161,Productos!$A$2:$A$501,0)),"Código no existe"))</f>
        <v/>
      </c>
      <c r="F1161" s="17">
        <f>IF(B1161="","",IFERROR(INDEX(Productos!$F$2:$F$501,MATCH(B1161,Productos!$A$2:$A$501,0)),0))</f>
        <v/>
      </c>
      <c r="G1161" s="17">
        <f>IF(OR(B1161="",E1161=""),"",E1161*N(F1161))</f>
        <v/>
      </c>
    </row>
    <row r="1162">
      <c r="A1162" s="15" t="n"/>
      <c r="B1162" s="16" t="n"/>
      <c r="C1162">
        <f>IF(B1162="","",IFERROR(INDEX(Productos!$C$2:$C$501,MATCH(B1162,Productos!$A$2:$A$501,0)),"Código no existe"))</f>
        <v/>
      </c>
      <c r="F1162" s="17">
        <f>IF(B1162="","",IFERROR(INDEX(Productos!$F$2:$F$501,MATCH(B1162,Productos!$A$2:$A$501,0)),0))</f>
        <v/>
      </c>
      <c r="G1162" s="17">
        <f>IF(OR(B1162="",E1162=""),"",E1162*N(F1162))</f>
        <v/>
      </c>
    </row>
    <row r="1163">
      <c r="A1163" s="15" t="n"/>
      <c r="B1163" s="16" t="n"/>
      <c r="C1163">
        <f>IF(B1163="","",IFERROR(INDEX(Productos!$C$2:$C$501,MATCH(B1163,Productos!$A$2:$A$501,0)),"Código no existe"))</f>
        <v/>
      </c>
      <c r="F1163" s="17">
        <f>IF(B1163="","",IFERROR(INDEX(Productos!$F$2:$F$501,MATCH(B1163,Productos!$A$2:$A$501,0)),0))</f>
        <v/>
      </c>
      <c r="G1163" s="17">
        <f>IF(OR(B1163="",E1163=""),"",E1163*N(F1163))</f>
        <v/>
      </c>
    </row>
    <row r="1164">
      <c r="A1164" s="15" t="n"/>
      <c r="B1164" s="16" t="n"/>
      <c r="C1164">
        <f>IF(B1164="","",IFERROR(INDEX(Productos!$C$2:$C$501,MATCH(B1164,Productos!$A$2:$A$501,0)),"Código no existe"))</f>
        <v/>
      </c>
      <c r="F1164" s="17">
        <f>IF(B1164="","",IFERROR(INDEX(Productos!$F$2:$F$501,MATCH(B1164,Productos!$A$2:$A$501,0)),0))</f>
        <v/>
      </c>
      <c r="G1164" s="17">
        <f>IF(OR(B1164="",E1164=""),"",E1164*N(F1164))</f>
        <v/>
      </c>
    </row>
    <row r="1165">
      <c r="A1165" s="15" t="n"/>
      <c r="B1165" s="16" t="n"/>
      <c r="C1165">
        <f>IF(B1165="","",IFERROR(INDEX(Productos!$C$2:$C$501,MATCH(B1165,Productos!$A$2:$A$501,0)),"Código no existe"))</f>
        <v/>
      </c>
      <c r="F1165" s="17">
        <f>IF(B1165="","",IFERROR(INDEX(Productos!$F$2:$F$501,MATCH(B1165,Productos!$A$2:$A$501,0)),0))</f>
        <v/>
      </c>
      <c r="G1165" s="17">
        <f>IF(OR(B1165="",E1165=""),"",E1165*N(F1165))</f>
        <v/>
      </c>
    </row>
    <row r="1166">
      <c r="A1166" s="15" t="n"/>
      <c r="B1166" s="16" t="n"/>
      <c r="C1166">
        <f>IF(B1166="","",IFERROR(INDEX(Productos!$C$2:$C$501,MATCH(B1166,Productos!$A$2:$A$501,0)),"Código no existe"))</f>
        <v/>
      </c>
      <c r="F1166" s="17">
        <f>IF(B1166="","",IFERROR(INDEX(Productos!$F$2:$F$501,MATCH(B1166,Productos!$A$2:$A$501,0)),0))</f>
        <v/>
      </c>
      <c r="G1166" s="17">
        <f>IF(OR(B1166="",E1166=""),"",E1166*N(F1166))</f>
        <v/>
      </c>
    </row>
    <row r="1167">
      <c r="A1167" s="15" t="n"/>
      <c r="B1167" s="16" t="n"/>
      <c r="C1167">
        <f>IF(B1167="","",IFERROR(INDEX(Productos!$C$2:$C$501,MATCH(B1167,Productos!$A$2:$A$501,0)),"Código no existe"))</f>
        <v/>
      </c>
      <c r="F1167" s="17">
        <f>IF(B1167="","",IFERROR(INDEX(Productos!$F$2:$F$501,MATCH(B1167,Productos!$A$2:$A$501,0)),0))</f>
        <v/>
      </c>
      <c r="G1167" s="17">
        <f>IF(OR(B1167="",E1167=""),"",E1167*N(F1167))</f>
        <v/>
      </c>
    </row>
    <row r="1168">
      <c r="A1168" s="15" t="n"/>
      <c r="B1168" s="16" t="n"/>
      <c r="C1168">
        <f>IF(B1168="","",IFERROR(INDEX(Productos!$C$2:$C$501,MATCH(B1168,Productos!$A$2:$A$501,0)),"Código no existe"))</f>
        <v/>
      </c>
      <c r="F1168" s="17">
        <f>IF(B1168="","",IFERROR(INDEX(Productos!$F$2:$F$501,MATCH(B1168,Productos!$A$2:$A$501,0)),0))</f>
        <v/>
      </c>
      <c r="G1168" s="17">
        <f>IF(OR(B1168="",E1168=""),"",E1168*N(F1168))</f>
        <v/>
      </c>
    </row>
    <row r="1169">
      <c r="A1169" s="15" t="n"/>
      <c r="B1169" s="16" t="n"/>
      <c r="C1169">
        <f>IF(B1169="","",IFERROR(INDEX(Productos!$C$2:$C$501,MATCH(B1169,Productos!$A$2:$A$501,0)),"Código no existe"))</f>
        <v/>
      </c>
      <c r="F1169" s="17">
        <f>IF(B1169="","",IFERROR(INDEX(Productos!$F$2:$F$501,MATCH(B1169,Productos!$A$2:$A$501,0)),0))</f>
        <v/>
      </c>
      <c r="G1169" s="17">
        <f>IF(OR(B1169="",E1169=""),"",E1169*N(F1169))</f>
        <v/>
      </c>
    </row>
    <row r="1170">
      <c r="A1170" s="15" t="n"/>
      <c r="B1170" s="16" t="n"/>
      <c r="C1170">
        <f>IF(B1170="","",IFERROR(INDEX(Productos!$C$2:$C$501,MATCH(B1170,Productos!$A$2:$A$501,0)),"Código no existe"))</f>
        <v/>
      </c>
      <c r="F1170" s="17">
        <f>IF(B1170="","",IFERROR(INDEX(Productos!$F$2:$F$501,MATCH(B1170,Productos!$A$2:$A$501,0)),0))</f>
        <v/>
      </c>
      <c r="G1170" s="17">
        <f>IF(OR(B1170="",E1170=""),"",E1170*N(F1170))</f>
        <v/>
      </c>
    </row>
    <row r="1171">
      <c r="A1171" s="15" t="n"/>
      <c r="B1171" s="16" t="n"/>
      <c r="C1171">
        <f>IF(B1171="","",IFERROR(INDEX(Productos!$C$2:$C$501,MATCH(B1171,Productos!$A$2:$A$501,0)),"Código no existe"))</f>
        <v/>
      </c>
      <c r="F1171" s="17">
        <f>IF(B1171="","",IFERROR(INDEX(Productos!$F$2:$F$501,MATCH(B1171,Productos!$A$2:$A$501,0)),0))</f>
        <v/>
      </c>
      <c r="G1171" s="17">
        <f>IF(OR(B1171="",E1171=""),"",E1171*N(F1171))</f>
        <v/>
      </c>
    </row>
    <row r="1172">
      <c r="A1172" s="15" t="n"/>
      <c r="B1172" s="16" t="n"/>
      <c r="C1172">
        <f>IF(B1172="","",IFERROR(INDEX(Productos!$C$2:$C$501,MATCH(B1172,Productos!$A$2:$A$501,0)),"Código no existe"))</f>
        <v/>
      </c>
      <c r="F1172" s="17">
        <f>IF(B1172="","",IFERROR(INDEX(Productos!$F$2:$F$501,MATCH(B1172,Productos!$A$2:$A$501,0)),0))</f>
        <v/>
      </c>
      <c r="G1172" s="17">
        <f>IF(OR(B1172="",E1172=""),"",E1172*N(F1172))</f>
        <v/>
      </c>
    </row>
    <row r="1173">
      <c r="A1173" s="15" t="n"/>
      <c r="B1173" s="16" t="n"/>
      <c r="C1173">
        <f>IF(B1173="","",IFERROR(INDEX(Productos!$C$2:$C$501,MATCH(B1173,Productos!$A$2:$A$501,0)),"Código no existe"))</f>
        <v/>
      </c>
      <c r="F1173" s="17">
        <f>IF(B1173="","",IFERROR(INDEX(Productos!$F$2:$F$501,MATCH(B1173,Productos!$A$2:$A$501,0)),0))</f>
        <v/>
      </c>
      <c r="G1173" s="17">
        <f>IF(OR(B1173="",E1173=""),"",E1173*N(F1173))</f>
        <v/>
      </c>
    </row>
    <row r="1174">
      <c r="A1174" s="15" t="n"/>
      <c r="B1174" s="16" t="n"/>
      <c r="C1174">
        <f>IF(B1174="","",IFERROR(INDEX(Productos!$C$2:$C$501,MATCH(B1174,Productos!$A$2:$A$501,0)),"Código no existe"))</f>
        <v/>
      </c>
      <c r="F1174" s="17">
        <f>IF(B1174="","",IFERROR(INDEX(Productos!$F$2:$F$501,MATCH(B1174,Productos!$A$2:$A$501,0)),0))</f>
        <v/>
      </c>
      <c r="G1174" s="17">
        <f>IF(OR(B1174="",E1174=""),"",E1174*N(F1174))</f>
        <v/>
      </c>
    </row>
    <row r="1175">
      <c r="A1175" s="15" t="n"/>
      <c r="B1175" s="16" t="n"/>
      <c r="C1175">
        <f>IF(B1175="","",IFERROR(INDEX(Productos!$C$2:$C$501,MATCH(B1175,Productos!$A$2:$A$501,0)),"Código no existe"))</f>
        <v/>
      </c>
      <c r="F1175" s="17">
        <f>IF(B1175="","",IFERROR(INDEX(Productos!$F$2:$F$501,MATCH(B1175,Productos!$A$2:$A$501,0)),0))</f>
        <v/>
      </c>
      <c r="G1175" s="17">
        <f>IF(OR(B1175="",E1175=""),"",E1175*N(F1175))</f>
        <v/>
      </c>
    </row>
    <row r="1176">
      <c r="A1176" s="15" t="n"/>
      <c r="B1176" s="16" t="n"/>
      <c r="C1176">
        <f>IF(B1176="","",IFERROR(INDEX(Productos!$C$2:$C$501,MATCH(B1176,Productos!$A$2:$A$501,0)),"Código no existe"))</f>
        <v/>
      </c>
      <c r="F1176" s="17">
        <f>IF(B1176="","",IFERROR(INDEX(Productos!$F$2:$F$501,MATCH(B1176,Productos!$A$2:$A$501,0)),0))</f>
        <v/>
      </c>
      <c r="G1176" s="17">
        <f>IF(OR(B1176="",E1176=""),"",E1176*N(F1176))</f>
        <v/>
      </c>
    </row>
    <row r="1177">
      <c r="A1177" s="15" t="n"/>
      <c r="B1177" s="16" t="n"/>
      <c r="C1177">
        <f>IF(B1177="","",IFERROR(INDEX(Productos!$C$2:$C$501,MATCH(B1177,Productos!$A$2:$A$501,0)),"Código no existe"))</f>
        <v/>
      </c>
      <c r="F1177" s="17">
        <f>IF(B1177="","",IFERROR(INDEX(Productos!$F$2:$F$501,MATCH(B1177,Productos!$A$2:$A$501,0)),0))</f>
        <v/>
      </c>
      <c r="G1177" s="17">
        <f>IF(OR(B1177="",E1177=""),"",E1177*N(F1177))</f>
        <v/>
      </c>
    </row>
    <row r="1178">
      <c r="A1178" s="15" t="n"/>
      <c r="B1178" s="16" t="n"/>
      <c r="C1178">
        <f>IF(B1178="","",IFERROR(INDEX(Productos!$C$2:$C$501,MATCH(B1178,Productos!$A$2:$A$501,0)),"Código no existe"))</f>
        <v/>
      </c>
      <c r="F1178" s="17">
        <f>IF(B1178="","",IFERROR(INDEX(Productos!$F$2:$F$501,MATCH(B1178,Productos!$A$2:$A$501,0)),0))</f>
        <v/>
      </c>
      <c r="G1178" s="17">
        <f>IF(OR(B1178="",E1178=""),"",E1178*N(F1178))</f>
        <v/>
      </c>
    </row>
    <row r="1179">
      <c r="A1179" s="15" t="n"/>
      <c r="B1179" s="16" t="n"/>
      <c r="C1179">
        <f>IF(B1179="","",IFERROR(INDEX(Productos!$C$2:$C$501,MATCH(B1179,Productos!$A$2:$A$501,0)),"Código no existe"))</f>
        <v/>
      </c>
      <c r="F1179" s="17">
        <f>IF(B1179="","",IFERROR(INDEX(Productos!$F$2:$F$501,MATCH(B1179,Productos!$A$2:$A$501,0)),0))</f>
        <v/>
      </c>
      <c r="G1179" s="17">
        <f>IF(OR(B1179="",E1179=""),"",E1179*N(F1179))</f>
        <v/>
      </c>
    </row>
    <row r="1180">
      <c r="A1180" s="15" t="n"/>
      <c r="B1180" s="16" t="n"/>
      <c r="C1180">
        <f>IF(B1180="","",IFERROR(INDEX(Productos!$C$2:$C$501,MATCH(B1180,Productos!$A$2:$A$501,0)),"Código no existe"))</f>
        <v/>
      </c>
      <c r="F1180" s="17">
        <f>IF(B1180="","",IFERROR(INDEX(Productos!$F$2:$F$501,MATCH(B1180,Productos!$A$2:$A$501,0)),0))</f>
        <v/>
      </c>
      <c r="G1180" s="17">
        <f>IF(OR(B1180="",E1180=""),"",E1180*N(F1180))</f>
        <v/>
      </c>
    </row>
    <row r="1181">
      <c r="A1181" s="15" t="n"/>
      <c r="B1181" s="16" t="n"/>
      <c r="C1181">
        <f>IF(B1181="","",IFERROR(INDEX(Productos!$C$2:$C$501,MATCH(B1181,Productos!$A$2:$A$501,0)),"Código no existe"))</f>
        <v/>
      </c>
      <c r="F1181" s="17">
        <f>IF(B1181="","",IFERROR(INDEX(Productos!$F$2:$F$501,MATCH(B1181,Productos!$A$2:$A$501,0)),0))</f>
        <v/>
      </c>
      <c r="G1181" s="17">
        <f>IF(OR(B1181="",E1181=""),"",E1181*N(F1181))</f>
        <v/>
      </c>
    </row>
    <row r="1182">
      <c r="A1182" s="15" t="n"/>
      <c r="B1182" s="16" t="n"/>
      <c r="C1182">
        <f>IF(B1182="","",IFERROR(INDEX(Productos!$C$2:$C$501,MATCH(B1182,Productos!$A$2:$A$501,0)),"Código no existe"))</f>
        <v/>
      </c>
      <c r="F1182" s="17">
        <f>IF(B1182="","",IFERROR(INDEX(Productos!$F$2:$F$501,MATCH(B1182,Productos!$A$2:$A$501,0)),0))</f>
        <v/>
      </c>
      <c r="G1182" s="17">
        <f>IF(OR(B1182="",E1182=""),"",E1182*N(F1182))</f>
        <v/>
      </c>
    </row>
    <row r="1183">
      <c r="A1183" s="15" t="n"/>
      <c r="B1183" s="16" t="n"/>
      <c r="C1183">
        <f>IF(B1183="","",IFERROR(INDEX(Productos!$C$2:$C$501,MATCH(B1183,Productos!$A$2:$A$501,0)),"Código no existe"))</f>
        <v/>
      </c>
      <c r="F1183" s="17">
        <f>IF(B1183="","",IFERROR(INDEX(Productos!$F$2:$F$501,MATCH(B1183,Productos!$A$2:$A$501,0)),0))</f>
        <v/>
      </c>
      <c r="G1183" s="17">
        <f>IF(OR(B1183="",E1183=""),"",E1183*N(F1183))</f>
        <v/>
      </c>
    </row>
    <row r="1184">
      <c r="A1184" s="15" t="n"/>
      <c r="B1184" s="16" t="n"/>
      <c r="C1184">
        <f>IF(B1184="","",IFERROR(INDEX(Productos!$C$2:$C$501,MATCH(B1184,Productos!$A$2:$A$501,0)),"Código no existe"))</f>
        <v/>
      </c>
      <c r="F1184" s="17">
        <f>IF(B1184="","",IFERROR(INDEX(Productos!$F$2:$F$501,MATCH(B1184,Productos!$A$2:$A$501,0)),0))</f>
        <v/>
      </c>
      <c r="G1184" s="17">
        <f>IF(OR(B1184="",E1184=""),"",E1184*N(F1184))</f>
        <v/>
      </c>
    </row>
    <row r="1185">
      <c r="A1185" s="15" t="n"/>
      <c r="B1185" s="16" t="n"/>
      <c r="C1185">
        <f>IF(B1185="","",IFERROR(INDEX(Productos!$C$2:$C$501,MATCH(B1185,Productos!$A$2:$A$501,0)),"Código no existe"))</f>
        <v/>
      </c>
      <c r="F1185" s="17">
        <f>IF(B1185="","",IFERROR(INDEX(Productos!$F$2:$F$501,MATCH(B1185,Productos!$A$2:$A$501,0)),0))</f>
        <v/>
      </c>
      <c r="G1185" s="17">
        <f>IF(OR(B1185="",E1185=""),"",E1185*N(F1185))</f>
        <v/>
      </c>
    </row>
    <row r="1186">
      <c r="A1186" s="15" t="n"/>
      <c r="B1186" s="16" t="n"/>
      <c r="C1186">
        <f>IF(B1186="","",IFERROR(INDEX(Productos!$C$2:$C$501,MATCH(B1186,Productos!$A$2:$A$501,0)),"Código no existe"))</f>
        <v/>
      </c>
      <c r="F1186" s="17">
        <f>IF(B1186="","",IFERROR(INDEX(Productos!$F$2:$F$501,MATCH(B1186,Productos!$A$2:$A$501,0)),0))</f>
        <v/>
      </c>
      <c r="G1186" s="17">
        <f>IF(OR(B1186="",E1186=""),"",E1186*N(F1186))</f>
        <v/>
      </c>
    </row>
    <row r="1187">
      <c r="A1187" s="15" t="n"/>
      <c r="B1187" s="16" t="n"/>
      <c r="C1187">
        <f>IF(B1187="","",IFERROR(INDEX(Productos!$C$2:$C$501,MATCH(B1187,Productos!$A$2:$A$501,0)),"Código no existe"))</f>
        <v/>
      </c>
      <c r="F1187" s="17">
        <f>IF(B1187="","",IFERROR(INDEX(Productos!$F$2:$F$501,MATCH(B1187,Productos!$A$2:$A$501,0)),0))</f>
        <v/>
      </c>
      <c r="G1187" s="17">
        <f>IF(OR(B1187="",E1187=""),"",E1187*N(F1187))</f>
        <v/>
      </c>
    </row>
    <row r="1188">
      <c r="A1188" s="15" t="n"/>
      <c r="B1188" s="16" t="n"/>
      <c r="C1188">
        <f>IF(B1188="","",IFERROR(INDEX(Productos!$C$2:$C$501,MATCH(B1188,Productos!$A$2:$A$501,0)),"Código no existe"))</f>
        <v/>
      </c>
      <c r="F1188" s="17">
        <f>IF(B1188="","",IFERROR(INDEX(Productos!$F$2:$F$501,MATCH(B1188,Productos!$A$2:$A$501,0)),0))</f>
        <v/>
      </c>
      <c r="G1188" s="17">
        <f>IF(OR(B1188="",E1188=""),"",E1188*N(F1188))</f>
        <v/>
      </c>
    </row>
    <row r="1189">
      <c r="A1189" s="15" t="n"/>
      <c r="B1189" s="16" t="n"/>
      <c r="C1189">
        <f>IF(B1189="","",IFERROR(INDEX(Productos!$C$2:$C$501,MATCH(B1189,Productos!$A$2:$A$501,0)),"Código no existe"))</f>
        <v/>
      </c>
      <c r="F1189" s="17">
        <f>IF(B1189="","",IFERROR(INDEX(Productos!$F$2:$F$501,MATCH(B1189,Productos!$A$2:$A$501,0)),0))</f>
        <v/>
      </c>
      <c r="G1189" s="17">
        <f>IF(OR(B1189="",E1189=""),"",E1189*N(F1189))</f>
        <v/>
      </c>
    </row>
    <row r="1190">
      <c r="A1190" s="15" t="n"/>
      <c r="B1190" s="16" t="n"/>
      <c r="C1190">
        <f>IF(B1190="","",IFERROR(INDEX(Productos!$C$2:$C$501,MATCH(B1190,Productos!$A$2:$A$501,0)),"Código no existe"))</f>
        <v/>
      </c>
      <c r="F1190" s="17">
        <f>IF(B1190="","",IFERROR(INDEX(Productos!$F$2:$F$501,MATCH(B1190,Productos!$A$2:$A$501,0)),0))</f>
        <v/>
      </c>
      <c r="G1190" s="17">
        <f>IF(OR(B1190="",E1190=""),"",E1190*N(F1190))</f>
        <v/>
      </c>
    </row>
    <row r="1191">
      <c r="A1191" s="15" t="n"/>
      <c r="B1191" s="16" t="n"/>
      <c r="C1191">
        <f>IF(B1191="","",IFERROR(INDEX(Productos!$C$2:$C$501,MATCH(B1191,Productos!$A$2:$A$501,0)),"Código no existe"))</f>
        <v/>
      </c>
      <c r="F1191" s="17">
        <f>IF(B1191="","",IFERROR(INDEX(Productos!$F$2:$F$501,MATCH(B1191,Productos!$A$2:$A$501,0)),0))</f>
        <v/>
      </c>
      <c r="G1191" s="17">
        <f>IF(OR(B1191="",E1191=""),"",E1191*N(F1191))</f>
        <v/>
      </c>
    </row>
    <row r="1192">
      <c r="A1192" s="15" t="n"/>
      <c r="B1192" s="16" t="n"/>
      <c r="C1192">
        <f>IF(B1192="","",IFERROR(INDEX(Productos!$C$2:$C$501,MATCH(B1192,Productos!$A$2:$A$501,0)),"Código no existe"))</f>
        <v/>
      </c>
      <c r="F1192" s="17">
        <f>IF(B1192="","",IFERROR(INDEX(Productos!$F$2:$F$501,MATCH(B1192,Productos!$A$2:$A$501,0)),0))</f>
        <v/>
      </c>
      <c r="G1192" s="17">
        <f>IF(OR(B1192="",E1192=""),"",E1192*N(F1192))</f>
        <v/>
      </c>
    </row>
    <row r="1193">
      <c r="A1193" s="15" t="n"/>
      <c r="B1193" s="16" t="n"/>
      <c r="C1193">
        <f>IF(B1193="","",IFERROR(INDEX(Productos!$C$2:$C$501,MATCH(B1193,Productos!$A$2:$A$501,0)),"Código no existe"))</f>
        <v/>
      </c>
      <c r="F1193" s="17">
        <f>IF(B1193="","",IFERROR(INDEX(Productos!$F$2:$F$501,MATCH(B1193,Productos!$A$2:$A$501,0)),0))</f>
        <v/>
      </c>
      <c r="G1193" s="17">
        <f>IF(OR(B1193="",E1193=""),"",E1193*N(F1193))</f>
        <v/>
      </c>
    </row>
    <row r="1194">
      <c r="A1194" s="15" t="n"/>
      <c r="B1194" s="16" t="n"/>
      <c r="C1194">
        <f>IF(B1194="","",IFERROR(INDEX(Productos!$C$2:$C$501,MATCH(B1194,Productos!$A$2:$A$501,0)),"Código no existe"))</f>
        <v/>
      </c>
      <c r="F1194" s="17">
        <f>IF(B1194="","",IFERROR(INDEX(Productos!$F$2:$F$501,MATCH(B1194,Productos!$A$2:$A$501,0)),0))</f>
        <v/>
      </c>
      <c r="G1194" s="17">
        <f>IF(OR(B1194="",E1194=""),"",E1194*N(F1194))</f>
        <v/>
      </c>
    </row>
    <row r="1195">
      <c r="A1195" s="15" t="n"/>
      <c r="B1195" s="16" t="n"/>
      <c r="C1195">
        <f>IF(B1195="","",IFERROR(INDEX(Productos!$C$2:$C$501,MATCH(B1195,Productos!$A$2:$A$501,0)),"Código no existe"))</f>
        <v/>
      </c>
      <c r="F1195" s="17">
        <f>IF(B1195="","",IFERROR(INDEX(Productos!$F$2:$F$501,MATCH(B1195,Productos!$A$2:$A$501,0)),0))</f>
        <v/>
      </c>
      <c r="G1195" s="17">
        <f>IF(OR(B1195="",E1195=""),"",E1195*N(F1195))</f>
        <v/>
      </c>
    </row>
    <row r="1196">
      <c r="A1196" s="15" t="n"/>
      <c r="B1196" s="16" t="n"/>
      <c r="C1196">
        <f>IF(B1196="","",IFERROR(INDEX(Productos!$C$2:$C$501,MATCH(B1196,Productos!$A$2:$A$501,0)),"Código no existe"))</f>
        <v/>
      </c>
      <c r="F1196" s="17">
        <f>IF(B1196="","",IFERROR(INDEX(Productos!$F$2:$F$501,MATCH(B1196,Productos!$A$2:$A$501,0)),0))</f>
        <v/>
      </c>
      <c r="G1196" s="17">
        <f>IF(OR(B1196="",E1196=""),"",E1196*N(F1196))</f>
        <v/>
      </c>
    </row>
    <row r="1197">
      <c r="A1197" s="15" t="n"/>
      <c r="B1197" s="16" t="n"/>
      <c r="C1197">
        <f>IF(B1197="","",IFERROR(INDEX(Productos!$C$2:$C$501,MATCH(B1197,Productos!$A$2:$A$501,0)),"Código no existe"))</f>
        <v/>
      </c>
      <c r="F1197" s="17">
        <f>IF(B1197="","",IFERROR(INDEX(Productos!$F$2:$F$501,MATCH(B1197,Productos!$A$2:$A$501,0)),0))</f>
        <v/>
      </c>
      <c r="G1197" s="17">
        <f>IF(OR(B1197="",E1197=""),"",E1197*N(F1197))</f>
        <v/>
      </c>
    </row>
    <row r="1198">
      <c r="A1198" s="15" t="n"/>
      <c r="B1198" s="16" t="n"/>
      <c r="C1198">
        <f>IF(B1198="","",IFERROR(INDEX(Productos!$C$2:$C$501,MATCH(B1198,Productos!$A$2:$A$501,0)),"Código no existe"))</f>
        <v/>
      </c>
      <c r="F1198" s="17">
        <f>IF(B1198="","",IFERROR(INDEX(Productos!$F$2:$F$501,MATCH(B1198,Productos!$A$2:$A$501,0)),0))</f>
        <v/>
      </c>
      <c r="G1198" s="17">
        <f>IF(OR(B1198="",E1198=""),"",E1198*N(F1198))</f>
        <v/>
      </c>
    </row>
    <row r="1199">
      <c r="A1199" s="15" t="n"/>
      <c r="B1199" s="16" t="n"/>
      <c r="C1199">
        <f>IF(B1199="","",IFERROR(INDEX(Productos!$C$2:$C$501,MATCH(B1199,Productos!$A$2:$A$501,0)),"Código no existe"))</f>
        <v/>
      </c>
      <c r="F1199" s="17">
        <f>IF(B1199="","",IFERROR(INDEX(Productos!$F$2:$F$501,MATCH(B1199,Productos!$A$2:$A$501,0)),0))</f>
        <v/>
      </c>
      <c r="G1199" s="17">
        <f>IF(OR(B1199="",E1199=""),"",E1199*N(F1199))</f>
        <v/>
      </c>
    </row>
    <row r="1200">
      <c r="A1200" s="15" t="n"/>
      <c r="B1200" s="16" t="n"/>
      <c r="C1200">
        <f>IF(B1200="","",IFERROR(INDEX(Productos!$C$2:$C$501,MATCH(B1200,Productos!$A$2:$A$501,0)),"Código no existe"))</f>
        <v/>
      </c>
      <c r="F1200" s="17">
        <f>IF(B1200="","",IFERROR(INDEX(Productos!$F$2:$F$501,MATCH(B1200,Productos!$A$2:$A$501,0)),0))</f>
        <v/>
      </c>
      <c r="G1200" s="17">
        <f>IF(OR(B1200="",E1200=""),"",E1200*N(F1200))</f>
        <v/>
      </c>
    </row>
    <row r="1201">
      <c r="A1201" s="15" t="n"/>
      <c r="B1201" s="16" t="n"/>
      <c r="C1201">
        <f>IF(B1201="","",IFERROR(INDEX(Productos!$C$2:$C$501,MATCH(B1201,Productos!$A$2:$A$501,0)),"Código no existe"))</f>
        <v/>
      </c>
      <c r="F1201" s="17">
        <f>IF(B1201="","",IFERROR(INDEX(Productos!$F$2:$F$501,MATCH(B1201,Productos!$A$2:$A$501,0)),0))</f>
        <v/>
      </c>
      <c r="G1201" s="17">
        <f>IF(OR(B1201="",E1201=""),"",E1201*N(F1201))</f>
        <v/>
      </c>
    </row>
    <row r="1202">
      <c r="A1202" s="15" t="n"/>
      <c r="B1202" s="16" t="n"/>
      <c r="C1202">
        <f>IF(B1202="","",IFERROR(INDEX(Productos!$C$2:$C$501,MATCH(B1202,Productos!$A$2:$A$501,0)),"Código no existe"))</f>
        <v/>
      </c>
      <c r="F1202" s="17">
        <f>IF(B1202="","",IFERROR(INDEX(Productos!$F$2:$F$501,MATCH(B1202,Productos!$A$2:$A$501,0)),0))</f>
        <v/>
      </c>
      <c r="G1202" s="17">
        <f>IF(OR(B1202="",E1202=""),"",E1202*N(F1202))</f>
        <v/>
      </c>
    </row>
    <row r="1203">
      <c r="A1203" s="15" t="n"/>
      <c r="B1203" s="16" t="n"/>
      <c r="C1203">
        <f>IF(B1203="","",IFERROR(INDEX(Productos!$C$2:$C$501,MATCH(B1203,Productos!$A$2:$A$501,0)),"Código no existe"))</f>
        <v/>
      </c>
      <c r="F1203" s="17">
        <f>IF(B1203="","",IFERROR(INDEX(Productos!$F$2:$F$501,MATCH(B1203,Productos!$A$2:$A$501,0)),0))</f>
        <v/>
      </c>
      <c r="G1203" s="17">
        <f>IF(OR(B1203="",E1203=""),"",E1203*N(F1203))</f>
        <v/>
      </c>
    </row>
    <row r="1204">
      <c r="A1204" s="15" t="n"/>
      <c r="B1204" s="16" t="n"/>
      <c r="C1204">
        <f>IF(B1204="","",IFERROR(INDEX(Productos!$C$2:$C$501,MATCH(B1204,Productos!$A$2:$A$501,0)),"Código no existe"))</f>
        <v/>
      </c>
      <c r="F1204" s="17">
        <f>IF(B1204="","",IFERROR(INDEX(Productos!$F$2:$F$501,MATCH(B1204,Productos!$A$2:$A$501,0)),0))</f>
        <v/>
      </c>
      <c r="G1204" s="17">
        <f>IF(OR(B1204="",E1204=""),"",E1204*N(F1204))</f>
        <v/>
      </c>
    </row>
    <row r="1205">
      <c r="A1205" s="15" t="n"/>
      <c r="B1205" s="16" t="n"/>
      <c r="C1205">
        <f>IF(B1205="","",IFERROR(INDEX(Productos!$C$2:$C$501,MATCH(B1205,Productos!$A$2:$A$501,0)),"Código no existe"))</f>
        <v/>
      </c>
      <c r="F1205" s="17">
        <f>IF(B1205="","",IFERROR(INDEX(Productos!$F$2:$F$501,MATCH(B1205,Productos!$A$2:$A$501,0)),0))</f>
        <v/>
      </c>
      <c r="G1205" s="17">
        <f>IF(OR(B1205="",E1205=""),"",E1205*N(F1205))</f>
        <v/>
      </c>
    </row>
    <row r="1206">
      <c r="A1206" s="15" t="n"/>
      <c r="B1206" s="16" t="n"/>
      <c r="C1206">
        <f>IF(B1206="","",IFERROR(INDEX(Productos!$C$2:$C$501,MATCH(B1206,Productos!$A$2:$A$501,0)),"Código no existe"))</f>
        <v/>
      </c>
      <c r="F1206" s="17">
        <f>IF(B1206="","",IFERROR(INDEX(Productos!$F$2:$F$501,MATCH(B1206,Productos!$A$2:$A$501,0)),0))</f>
        <v/>
      </c>
      <c r="G1206" s="17">
        <f>IF(OR(B1206="",E1206=""),"",E1206*N(F1206))</f>
        <v/>
      </c>
    </row>
    <row r="1207">
      <c r="A1207" s="15" t="n"/>
      <c r="B1207" s="16" t="n"/>
      <c r="C1207">
        <f>IF(B1207="","",IFERROR(INDEX(Productos!$C$2:$C$501,MATCH(B1207,Productos!$A$2:$A$501,0)),"Código no existe"))</f>
        <v/>
      </c>
      <c r="F1207" s="17">
        <f>IF(B1207="","",IFERROR(INDEX(Productos!$F$2:$F$501,MATCH(B1207,Productos!$A$2:$A$501,0)),0))</f>
        <v/>
      </c>
      <c r="G1207" s="17">
        <f>IF(OR(B1207="",E1207=""),"",E1207*N(F1207))</f>
        <v/>
      </c>
    </row>
    <row r="1208">
      <c r="A1208" s="15" t="n"/>
      <c r="B1208" s="16" t="n"/>
      <c r="C1208">
        <f>IF(B1208="","",IFERROR(INDEX(Productos!$C$2:$C$501,MATCH(B1208,Productos!$A$2:$A$501,0)),"Código no existe"))</f>
        <v/>
      </c>
      <c r="F1208" s="17">
        <f>IF(B1208="","",IFERROR(INDEX(Productos!$F$2:$F$501,MATCH(B1208,Productos!$A$2:$A$501,0)),0))</f>
        <v/>
      </c>
      <c r="G1208" s="17">
        <f>IF(OR(B1208="",E1208=""),"",E1208*N(F1208))</f>
        <v/>
      </c>
    </row>
    <row r="1209">
      <c r="A1209" s="15" t="n"/>
      <c r="B1209" s="16" t="n"/>
      <c r="C1209">
        <f>IF(B1209="","",IFERROR(INDEX(Productos!$C$2:$C$501,MATCH(B1209,Productos!$A$2:$A$501,0)),"Código no existe"))</f>
        <v/>
      </c>
      <c r="F1209" s="17">
        <f>IF(B1209="","",IFERROR(INDEX(Productos!$F$2:$F$501,MATCH(B1209,Productos!$A$2:$A$501,0)),0))</f>
        <v/>
      </c>
      <c r="G1209" s="17">
        <f>IF(OR(B1209="",E1209=""),"",E1209*N(F1209))</f>
        <v/>
      </c>
    </row>
    <row r="1210">
      <c r="A1210" s="15" t="n"/>
      <c r="B1210" s="16" t="n"/>
      <c r="C1210">
        <f>IF(B1210="","",IFERROR(INDEX(Productos!$C$2:$C$501,MATCH(B1210,Productos!$A$2:$A$501,0)),"Código no existe"))</f>
        <v/>
      </c>
      <c r="F1210" s="17">
        <f>IF(B1210="","",IFERROR(INDEX(Productos!$F$2:$F$501,MATCH(B1210,Productos!$A$2:$A$501,0)),0))</f>
        <v/>
      </c>
      <c r="G1210" s="17">
        <f>IF(OR(B1210="",E1210=""),"",E1210*N(F1210))</f>
        <v/>
      </c>
    </row>
    <row r="1211">
      <c r="A1211" s="15" t="n"/>
      <c r="B1211" s="16" t="n"/>
      <c r="C1211">
        <f>IF(B1211="","",IFERROR(INDEX(Productos!$C$2:$C$501,MATCH(B1211,Productos!$A$2:$A$501,0)),"Código no existe"))</f>
        <v/>
      </c>
      <c r="F1211" s="17">
        <f>IF(B1211="","",IFERROR(INDEX(Productos!$F$2:$F$501,MATCH(B1211,Productos!$A$2:$A$501,0)),0))</f>
        <v/>
      </c>
      <c r="G1211" s="17">
        <f>IF(OR(B1211="",E1211=""),"",E1211*N(F1211))</f>
        <v/>
      </c>
    </row>
    <row r="1212">
      <c r="A1212" s="15" t="n"/>
      <c r="B1212" s="16" t="n"/>
      <c r="C1212">
        <f>IF(B1212="","",IFERROR(INDEX(Productos!$C$2:$C$501,MATCH(B1212,Productos!$A$2:$A$501,0)),"Código no existe"))</f>
        <v/>
      </c>
      <c r="F1212" s="17">
        <f>IF(B1212="","",IFERROR(INDEX(Productos!$F$2:$F$501,MATCH(B1212,Productos!$A$2:$A$501,0)),0))</f>
        <v/>
      </c>
      <c r="G1212" s="17">
        <f>IF(OR(B1212="",E1212=""),"",E1212*N(F1212))</f>
        <v/>
      </c>
    </row>
    <row r="1213">
      <c r="A1213" s="15" t="n"/>
      <c r="B1213" s="16" t="n"/>
      <c r="C1213">
        <f>IF(B1213="","",IFERROR(INDEX(Productos!$C$2:$C$501,MATCH(B1213,Productos!$A$2:$A$501,0)),"Código no existe"))</f>
        <v/>
      </c>
      <c r="F1213" s="17">
        <f>IF(B1213="","",IFERROR(INDEX(Productos!$F$2:$F$501,MATCH(B1213,Productos!$A$2:$A$501,0)),0))</f>
        <v/>
      </c>
      <c r="G1213" s="17">
        <f>IF(OR(B1213="",E1213=""),"",E1213*N(F1213))</f>
        <v/>
      </c>
    </row>
    <row r="1214">
      <c r="A1214" s="15" t="n"/>
      <c r="B1214" s="16" t="n"/>
      <c r="C1214">
        <f>IF(B1214="","",IFERROR(INDEX(Productos!$C$2:$C$501,MATCH(B1214,Productos!$A$2:$A$501,0)),"Código no existe"))</f>
        <v/>
      </c>
      <c r="F1214" s="17">
        <f>IF(B1214="","",IFERROR(INDEX(Productos!$F$2:$F$501,MATCH(B1214,Productos!$A$2:$A$501,0)),0))</f>
        <v/>
      </c>
      <c r="G1214" s="17">
        <f>IF(OR(B1214="",E1214=""),"",E1214*N(F1214))</f>
        <v/>
      </c>
    </row>
    <row r="1215">
      <c r="A1215" s="15" t="n"/>
      <c r="B1215" s="16" t="n"/>
      <c r="C1215">
        <f>IF(B1215="","",IFERROR(INDEX(Productos!$C$2:$C$501,MATCH(B1215,Productos!$A$2:$A$501,0)),"Código no existe"))</f>
        <v/>
      </c>
      <c r="F1215" s="17">
        <f>IF(B1215="","",IFERROR(INDEX(Productos!$F$2:$F$501,MATCH(B1215,Productos!$A$2:$A$501,0)),0))</f>
        <v/>
      </c>
      <c r="G1215" s="17">
        <f>IF(OR(B1215="",E1215=""),"",E1215*N(F1215))</f>
        <v/>
      </c>
    </row>
    <row r="1216">
      <c r="A1216" s="15" t="n"/>
      <c r="B1216" s="16" t="n"/>
      <c r="C1216">
        <f>IF(B1216="","",IFERROR(INDEX(Productos!$C$2:$C$501,MATCH(B1216,Productos!$A$2:$A$501,0)),"Código no existe"))</f>
        <v/>
      </c>
      <c r="F1216" s="17">
        <f>IF(B1216="","",IFERROR(INDEX(Productos!$F$2:$F$501,MATCH(B1216,Productos!$A$2:$A$501,0)),0))</f>
        <v/>
      </c>
      <c r="G1216" s="17">
        <f>IF(OR(B1216="",E1216=""),"",E1216*N(F1216))</f>
        <v/>
      </c>
    </row>
    <row r="1217">
      <c r="A1217" s="15" t="n"/>
      <c r="B1217" s="16" t="n"/>
      <c r="C1217">
        <f>IF(B1217="","",IFERROR(INDEX(Productos!$C$2:$C$501,MATCH(B1217,Productos!$A$2:$A$501,0)),"Código no existe"))</f>
        <v/>
      </c>
      <c r="F1217" s="17">
        <f>IF(B1217="","",IFERROR(INDEX(Productos!$F$2:$F$501,MATCH(B1217,Productos!$A$2:$A$501,0)),0))</f>
        <v/>
      </c>
      <c r="G1217" s="17">
        <f>IF(OR(B1217="",E1217=""),"",E1217*N(F1217))</f>
        <v/>
      </c>
    </row>
    <row r="1218">
      <c r="A1218" s="15" t="n"/>
      <c r="B1218" s="16" t="n"/>
      <c r="C1218">
        <f>IF(B1218="","",IFERROR(INDEX(Productos!$C$2:$C$501,MATCH(B1218,Productos!$A$2:$A$501,0)),"Código no existe"))</f>
        <v/>
      </c>
      <c r="F1218" s="17">
        <f>IF(B1218="","",IFERROR(INDEX(Productos!$F$2:$F$501,MATCH(B1218,Productos!$A$2:$A$501,0)),0))</f>
        <v/>
      </c>
      <c r="G1218" s="17">
        <f>IF(OR(B1218="",E1218=""),"",E1218*N(F1218))</f>
        <v/>
      </c>
    </row>
    <row r="1219">
      <c r="A1219" s="15" t="n"/>
      <c r="B1219" s="16" t="n"/>
      <c r="C1219">
        <f>IF(B1219="","",IFERROR(INDEX(Productos!$C$2:$C$501,MATCH(B1219,Productos!$A$2:$A$501,0)),"Código no existe"))</f>
        <v/>
      </c>
      <c r="F1219" s="17">
        <f>IF(B1219="","",IFERROR(INDEX(Productos!$F$2:$F$501,MATCH(B1219,Productos!$A$2:$A$501,0)),0))</f>
        <v/>
      </c>
      <c r="G1219" s="17">
        <f>IF(OR(B1219="",E1219=""),"",E1219*N(F1219))</f>
        <v/>
      </c>
    </row>
    <row r="1220">
      <c r="A1220" s="15" t="n"/>
      <c r="B1220" s="16" t="n"/>
      <c r="C1220">
        <f>IF(B1220="","",IFERROR(INDEX(Productos!$C$2:$C$501,MATCH(B1220,Productos!$A$2:$A$501,0)),"Código no existe"))</f>
        <v/>
      </c>
      <c r="F1220" s="17">
        <f>IF(B1220="","",IFERROR(INDEX(Productos!$F$2:$F$501,MATCH(B1220,Productos!$A$2:$A$501,0)),0))</f>
        <v/>
      </c>
      <c r="G1220" s="17">
        <f>IF(OR(B1220="",E1220=""),"",E1220*N(F1220))</f>
        <v/>
      </c>
    </row>
    <row r="1221">
      <c r="A1221" s="15" t="n"/>
      <c r="B1221" s="16" t="n"/>
      <c r="C1221">
        <f>IF(B1221="","",IFERROR(INDEX(Productos!$C$2:$C$501,MATCH(B1221,Productos!$A$2:$A$501,0)),"Código no existe"))</f>
        <v/>
      </c>
      <c r="F1221" s="17">
        <f>IF(B1221="","",IFERROR(INDEX(Productos!$F$2:$F$501,MATCH(B1221,Productos!$A$2:$A$501,0)),0))</f>
        <v/>
      </c>
      <c r="G1221" s="17">
        <f>IF(OR(B1221="",E1221=""),"",E1221*N(F1221))</f>
        <v/>
      </c>
    </row>
    <row r="1222">
      <c r="A1222" s="15" t="n"/>
      <c r="B1222" s="16" t="n"/>
      <c r="C1222">
        <f>IF(B1222="","",IFERROR(INDEX(Productos!$C$2:$C$501,MATCH(B1222,Productos!$A$2:$A$501,0)),"Código no existe"))</f>
        <v/>
      </c>
      <c r="F1222" s="17">
        <f>IF(B1222="","",IFERROR(INDEX(Productos!$F$2:$F$501,MATCH(B1222,Productos!$A$2:$A$501,0)),0))</f>
        <v/>
      </c>
      <c r="G1222" s="17">
        <f>IF(OR(B1222="",E1222=""),"",E1222*N(F1222))</f>
        <v/>
      </c>
    </row>
    <row r="1223">
      <c r="A1223" s="15" t="n"/>
      <c r="B1223" s="16" t="n"/>
      <c r="C1223">
        <f>IF(B1223="","",IFERROR(INDEX(Productos!$C$2:$C$501,MATCH(B1223,Productos!$A$2:$A$501,0)),"Código no existe"))</f>
        <v/>
      </c>
      <c r="F1223" s="17">
        <f>IF(B1223="","",IFERROR(INDEX(Productos!$F$2:$F$501,MATCH(B1223,Productos!$A$2:$A$501,0)),0))</f>
        <v/>
      </c>
      <c r="G1223" s="17">
        <f>IF(OR(B1223="",E1223=""),"",E1223*N(F1223))</f>
        <v/>
      </c>
    </row>
    <row r="1224">
      <c r="A1224" s="15" t="n"/>
      <c r="B1224" s="16" t="n"/>
      <c r="C1224">
        <f>IF(B1224="","",IFERROR(INDEX(Productos!$C$2:$C$501,MATCH(B1224,Productos!$A$2:$A$501,0)),"Código no existe"))</f>
        <v/>
      </c>
      <c r="F1224" s="17">
        <f>IF(B1224="","",IFERROR(INDEX(Productos!$F$2:$F$501,MATCH(B1224,Productos!$A$2:$A$501,0)),0))</f>
        <v/>
      </c>
      <c r="G1224" s="17">
        <f>IF(OR(B1224="",E1224=""),"",E1224*N(F1224))</f>
        <v/>
      </c>
    </row>
    <row r="1225">
      <c r="A1225" s="15" t="n"/>
      <c r="B1225" s="16" t="n"/>
      <c r="C1225">
        <f>IF(B1225="","",IFERROR(INDEX(Productos!$C$2:$C$501,MATCH(B1225,Productos!$A$2:$A$501,0)),"Código no existe"))</f>
        <v/>
      </c>
      <c r="F1225" s="17">
        <f>IF(B1225="","",IFERROR(INDEX(Productos!$F$2:$F$501,MATCH(B1225,Productos!$A$2:$A$501,0)),0))</f>
        <v/>
      </c>
      <c r="G1225" s="17">
        <f>IF(OR(B1225="",E1225=""),"",E1225*N(F1225))</f>
        <v/>
      </c>
    </row>
    <row r="1226">
      <c r="A1226" s="15" t="n"/>
      <c r="B1226" s="16" t="n"/>
      <c r="C1226">
        <f>IF(B1226="","",IFERROR(INDEX(Productos!$C$2:$C$501,MATCH(B1226,Productos!$A$2:$A$501,0)),"Código no existe"))</f>
        <v/>
      </c>
      <c r="F1226" s="17">
        <f>IF(B1226="","",IFERROR(INDEX(Productos!$F$2:$F$501,MATCH(B1226,Productos!$A$2:$A$501,0)),0))</f>
        <v/>
      </c>
      <c r="G1226" s="17">
        <f>IF(OR(B1226="",E1226=""),"",E1226*N(F1226))</f>
        <v/>
      </c>
    </row>
    <row r="1227">
      <c r="A1227" s="15" t="n"/>
      <c r="B1227" s="16" t="n"/>
      <c r="C1227">
        <f>IF(B1227="","",IFERROR(INDEX(Productos!$C$2:$C$501,MATCH(B1227,Productos!$A$2:$A$501,0)),"Código no existe"))</f>
        <v/>
      </c>
      <c r="F1227" s="17">
        <f>IF(B1227="","",IFERROR(INDEX(Productos!$F$2:$F$501,MATCH(B1227,Productos!$A$2:$A$501,0)),0))</f>
        <v/>
      </c>
      <c r="G1227" s="17">
        <f>IF(OR(B1227="",E1227=""),"",E1227*N(F1227))</f>
        <v/>
      </c>
    </row>
    <row r="1228">
      <c r="A1228" s="15" t="n"/>
      <c r="B1228" s="16" t="n"/>
      <c r="C1228">
        <f>IF(B1228="","",IFERROR(INDEX(Productos!$C$2:$C$501,MATCH(B1228,Productos!$A$2:$A$501,0)),"Código no existe"))</f>
        <v/>
      </c>
      <c r="F1228" s="17">
        <f>IF(B1228="","",IFERROR(INDEX(Productos!$F$2:$F$501,MATCH(B1228,Productos!$A$2:$A$501,0)),0))</f>
        <v/>
      </c>
      <c r="G1228" s="17">
        <f>IF(OR(B1228="",E1228=""),"",E1228*N(F1228))</f>
        <v/>
      </c>
    </row>
    <row r="1229">
      <c r="A1229" s="15" t="n"/>
      <c r="B1229" s="16" t="n"/>
      <c r="C1229">
        <f>IF(B1229="","",IFERROR(INDEX(Productos!$C$2:$C$501,MATCH(B1229,Productos!$A$2:$A$501,0)),"Código no existe"))</f>
        <v/>
      </c>
      <c r="F1229" s="17">
        <f>IF(B1229="","",IFERROR(INDEX(Productos!$F$2:$F$501,MATCH(B1229,Productos!$A$2:$A$501,0)),0))</f>
        <v/>
      </c>
      <c r="G1229" s="17">
        <f>IF(OR(B1229="",E1229=""),"",E1229*N(F1229))</f>
        <v/>
      </c>
    </row>
    <row r="1230">
      <c r="A1230" s="15" t="n"/>
      <c r="B1230" s="16" t="n"/>
      <c r="C1230">
        <f>IF(B1230="","",IFERROR(INDEX(Productos!$C$2:$C$501,MATCH(B1230,Productos!$A$2:$A$501,0)),"Código no existe"))</f>
        <v/>
      </c>
      <c r="F1230" s="17">
        <f>IF(B1230="","",IFERROR(INDEX(Productos!$F$2:$F$501,MATCH(B1230,Productos!$A$2:$A$501,0)),0))</f>
        <v/>
      </c>
      <c r="G1230" s="17">
        <f>IF(OR(B1230="",E1230=""),"",E1230*N(F1230))</f>
        <v/>
      </c>
    </row>
    <row r="1231">
      <c r="A1231" s="15" t="n"/>
      <c r="B1231" s="16" t="n"/>
      <c r="C1231">
        <f>IF(B1231="","",IFERROR(INDEX(Productos!$C$2:$C$501,MATCH(B1231,Productos!$A$2:$A$501,0)),"Código no existe"))</f>
        <v/>
      </c>
      <c r="F1231" s="17">
        <f>IF(B1231="","",IFERROR(INDEX(Productos!$F$2:$F$501,MATCH(B1231,Productos!$A$2:$A$501,0)),0))</f>
        <v/>
      </c>
      <c r="G1231" s="17">
        <f>IF(OR(B1231="",E1231=""),"",E1231*N(F1231))</f>
        <v/>
      </c>
    </row>
    <row r="1232">
      <c r="A1232" s="15" t="n"/>
      <c r="B1232" s="16" t="n"/>
      <c r="C1232">
        <f>IF(B1232="","",IFERROR(INDEX(Productos!$C$2:$C$501,MATCH(B1232,Productos!$A$2:$A$501,0)),"Código no existe"))</f>
        <v/>
      </c>
      <c r="F1232" s="17">
        <f>IF(B1232="","",IFERROR(INDEX(Productos!$F$2:$F$501,MATCH(B1232,Productos!$A$2:$A$501,0)),0))</f>
        <v/>
      </c>
      <c r="G1232" s="17">
        <f>IF(OR(B1232="",E1232=""),"",E1232*N(F1232))</f>
        <v/>
      </c>
    </row>
    <row r="1233">
      <c r="A1233" s="15" t="n"/>
      <c r="B1233" s="16" t="n"/>
      <c r="C1233">
        <f>IF(B1233="","",IFERROR(INDEX(Productos!$C$2:$C$501,MATCH(B1233,Productos!$A$2:$A$501,0)),"Código no existe"))</f>
        <v/>
      </c>
      <c r="F1233" s="17">
        <f>IF(B1233="","",IFERROR(INDEX(Productos!$F$2:$F$501,MATCH(B1233,Productos!$A$2:$A$501,0)),0))</f>
        <v/>
      </c>
      <c r="G1233" s="17">
        <f>IF(OR(B1233="",E1233=""),"",E1233*N(F1233))</f>
        <v/>
      </c>
    </row>
    <row r="1234">
      <c r="A1234" s="15" t="n"/>
      <c r="B1234" s="16" t="n"/>
      <c r="C1234">
        <f>IF(B1234="","",IFERROR(INDEX(Productos!$C$2:$C$501,MATCH(B1234,Productos!$A$2:$A$501,0)),"Código no existe"))</f>
        <v/>
      </c>
      <c r="F1234" s="17">
        <f>IF(B1234="","",IFERROR(INDEX(Productos!$F$2:$F$501,MATCH(B1234,Productos!$A$2:$A$501,0)),0))</f>
        <v/>
      </c>
      <c r="G1234" s="17">
        <f>IF(OR(B1234="",E1234=""),"",E1234*N(F1234))</f>
        <v/>
      </c>
    </row>
    <row r="1235">
      <c r="A1235" s="15" t="n"/>
      <c r="B1235" s="16" t="n"/>
      <c r="C1235">
        <f>IF(B1235="","",IFERROR(INDEX(Productos!$C$2:$C$501,MATCH(B1235,Productos!$A$2:$A$501,0)),"Código no existe"))</f>
        <v/>
      </c>
      <c r="F1235" s="17">
        <f>IF(B1235="","",IFERROR(INDEX(Productos!$F$2:$F$501,MATCH(B1235,Productos!$A$2:$A$501,0)),0))</f>
        <v/>
      </c>
      <c r="G1235" s="17">
        <f>IF(OR(B1235="",E1235=""),"",E1235*N(F1235))</f>
        <v/>
      </c>
    </row>
    <row r="1236">
      <c r="A1236" s="15" t="n"/>
      <c r="B1236" s="16" t="n"/>
      <c r="C1236">
        <f>IF(B1236="","",IFERROR(INDEX(Productos!$C$2:$C$501,MATCH(B1236,Productos!$A$2:$A$501,0)),"Código no existe"))</f>
        <v/>
      </c>
      <c r="F1236" s="17">
        <f>IF(B1236="","",IFERROR(INDEX(Productos!$F$2:$F$501,MATCH(B1236,Productos!$A$2:$A$501,0)),0))</f>
        <v/>
      </c>
      <c r="G1236" s="17">
        <f>IF(OR(B1236="",E1236=""),"",E1236*N(F1236))</f>
        <v/>
      </c>
    </row>
    <row r="1237">
      <c r="A1237" s="15" t="n"/>
      <c r="B1237" s="16" t="n"/>
      <c r="C1237">
        <f>IF(B1237="","",IFERROR(INDEX(Productos!$C$2:$C$501,MATCH(B1237,Productos!$A$2:$A$501,0)),"Código no existe"))</f>
        <v/>
      </c>
      <c r="F1237" s="17">
        <f>IF(B1237="","",IFERROR(INDEX(Productos!$F$2:$F$501,MATCH(B1237,Productos!$A$2:$A$501,0)),0))</f>
        <v/>
      </c>
      <c r="G1237" s="17">
        <f>IF(OR(B1237="",E1237=""),"",E1237*N(F1237))</f>
        <v/>
      </c>
    </row>
    <row r="1238">
      <c r="A1238" s="15" t="n"/>
      <c r="B1238" s="16" t="n"/>
      <c r="C1238">
        <f>IF(B1238="","",IFERROR(INDEX(Productos!$C$2:$C$501,MATCH(B1238,Productos!$A$2:$A$501,0)),"Código no existe"))</f>
        <v/>
      </c>
      <c r="F1238" s="17">
        <f>IF(B1238="","",IFERROR(INDEX(Productos!$F$2:$F$501,MATCH(B1238,Productos!$A$2:$A$501,0)),0))</f>
        <v/>
      </c>
      <c r="G1238" s="17">
        <f>IF(OR(B1238="",E1238=""),"",E1238*N(F1238))</f>
        <v/>
      </c>
    </row>
    <row r="1239">
      <c r="A1239" s="15" t="n"/>
      <c r="B1239" s="16" t="n"/>
      <c r="C1239">
        <f>IF(B1239="","",IFERROR(INDEX(Productos!$C$2:$C$501,MATCH(B1239,Productos!$A$2:$A$501,0)),"Código no existe"))</f>
        <v/>
      </c>
      <c r="F1239" s="17">
        <f>IF(B1239="","",IFERROR(INDEX(Productos!$F$2:$F$501,MATCH(B1239,Productos!$A$2:$A$501,0)),0))</f>
        <v/>
      </c>
      <c r="G1239" s="17">
        <f>IF(OR(B1239="",E1239=""),"",E1239*N(F1239))</f>
        <v/>
      </c>
    </row>
    <row r="1240">
      <c r="A1240" s="15" t="n"/>
      <c r="B1240" s="16" t="n"/>
      <c r="C1240">
        <f>IF(B1240="","",IFERROR(INDEX(Productos!$C$2:$C$501,MATCH(B1240,Productos!$A$2:$A$501,0)),"Código no existe"))</f>
        <v/>
      </c>
      <c r="F1240" s="17">
        <f>IF(B1240="","",IFERROR(INDEX(Productos!$F$2:$F$501,MATCH(B1240,Productos!$A$2:$A$501,0)),0))</f>
        <v/>
      </c>
      <c r="G1240" s="17">
        <f>IF(OR(B1240="",E1240=""),"",E1240*N(F1240))</f>
        <v/>
      </c>
    </row>
    <row r="1241">
      <c r="A1241" s="15" t="n"/>
      <c r="B1241" s="16" t="n"/>
      <c r="C1241">
        <f>IF(B1241="","",IFERROR(INDEX(Productos!$C$2:$C$501,MATCH(B1241,Productos!$A$2:$A$501,0)),"Código no existe"))</f>
        <v/>
      </c>
      <c r="F1241" s="17">
        <f>IF(B1241="","",IFERROR(INDEX(Productos!$F$2:$F$501,MATCH(B1241,Productos!$A$2:$A$501,0)),0))</f>
        <v/>
      </c>
      <c r="G1241" s="17">
        <f>IF(OR(B1241="",E1241=""),"",E1241*N(F1241))</f>
        <v/>
      </c>
    </row>
    <row r="1242">
      <c r="A1242" s="15" t="n"/>
      <c r="B1242" s="16" t="n"/>
      <c r="C1242">
        <f>IF(B1242="","",IFERROR(INDEX(Productos!$C$2:$C$501,MATCH(B1242,Productos!$A$2:$A$501,0)),"Código no existe"))</f>
        <v/>
      </c>
      <c r="F1242" s="17">
        <f>IF(B1242="","",IFERROR(INDEX(Productos!$F$2:$F$501,MATCH(B1242,Productos!$A$2:$A$501,0)),0))</f>
        <v/>
      </c>
      <c r="G1242" s="17">
        <f>IF(OR(B1242="",E1242=""),"",E1242*N(F1242))</f>
        <v/>
      </c>
    </row>
    <row r="1243">
      <c r="A1243" s="15" t="n"/>
      <c r="B1243" s="16" t="n"/>
      <c r="C1243">
        <f>IF(B1243="","",IFERROR(INDEX(Productos!$C$2:$C$501,MATCH(B1243,Productos!$A$2:$A$501,0)),"Código no existe"))</f>
        <v/>
      </c>
      <c r="F1243" s="17">
        <f>IF(B1243="","",IFERROR(INDEX(Productos!$F$2:$F$501,MATCH(B1243,Productos!$A$2:$A$501,0)),0))</f>
        <v/>
      </c>
      <c r="G1243" s="17">
        <f>IF(OR(B1243="",E1243=""),"",E1243*N(F1243))</f>
        <v/>
      </c>
    </row>
    <row r="1244">
      <c r="A1244" s="15" t="n"/>
      <c r="B1244" s="16" t="n"/>
      <c r="C1244">
        <f>IF(B1244="","",IFERROR(INDEX(Productos!$C$2:$C$501,MATCH(B1244,Productos!$A$2:$A$501,0)),"Código no existe"))</f>
        <v/>
      </c>
      <c r="F1244" s="17">
        <f>IF(B1244="","",IFERROR(INDEX(Productos!$F$2:$F$501,MATCH(B1244,Productos!$A$2:$A$501,0)),0))</f>
        <v/>
      </c>
      <c r="G1244" s="17">
        <f>IF(OR(B1244="",E1244=""),"",E1244*N(F1244))</f>
        <v/>
      </c>
    </row>
    <row r="1245">
      <c r="A1245" s="15" t="n"/>
      <c r="B1245" s="16" t="n"/>
      <c r="C1245">
        <f>IF(B1245="","",IFERROR(INDEX(Productos!$C$2:$C$501,MATCH(B1245,Productos!$A$2:$A$501,0)),"Código no existe"))</f>
        <v/>
      </c>
      <c r="F1245" s="17">
        <f>IF(B1245="","",IFERROR(INDEX(Productos!$F$2:$F$501,MATCH(B1245,Productos!$A$2:$A$501,0)),0))</f>
        <v/>
      </c>
      <c r="G1245" s="17">
        <f>IF(OR(B1245="",E1245=""),"",E1245*N(F1245))</f>
        <v/>
      </c>
    </row>
    <row r="1246">
      <c r="A1246" s="15" t="n"/>
      <c r="B1246" s="16" t="n"/>
      <c r="C1246">
        <f>IF(B1246="","",IFERROR(INDEX(Productos!$C$2:$C$501,MATCH(B1246,Productos!$A$2:$A$501,0)),"Código no existe"))</f>
        <v/>
      </c>
      <c r="F1246" s="17">
        <f>IF(B1246="","",IFERROR(INDEX(Productos!$F$2:$F$501,MATCH(B1246,Productos!$A$2:$A$501,0)),0))</f>
        <v/>
      </c>
      <c r="G1246" s="17">
        <f>IF(OR(B1246="",E1246=""),"",E1246*N(F1246))</f>
        <v/>
      </c>
    </row>
    <row r="1247">
      <c r="A1247" s="15" t="n"/>
      <c r="B1247" s="16" t="n"/>
      <c r="C1247">
        <f>IF(B1247="","",IFERROR(INDEX(Productos!$C$2:$C$501,MATCH(B1247,Productos!$A$2:$A$501,0)),"Código no existe"))</f>
        <v/>
      </c>
      <c r="F1247" s="17">
        <f>IF(B1247="","",IFERROR(INDEX(Productos!$F$2:$F$501,MATCH(B1247,Productos!$A$2:$A$501,0)),0))</f>
        <v/>
      </c>
      <c r="G1247" s="17">
        <f>IF(OR(B1247="",E1247=""),"",E1247*N(F1247))</f>
        <v/>
      </c>
    </row>
    <row r="1248">
      <c r="A1248" s="15" t="n"/>
      <c r="B1248" s="16" t="n"/>
      <c r="C1248">
        <f>IF(B1248="","",IFERROR(INDEX(Productos!$C$2:$C$501,MATCH(B1248,Productos!$A$2:$A$501,0)),"Código no existe"))</f>
        <v/>
      </c>
      <c r="F1248" s="17">
        <f>IF(B1248="","",IFERROR(INDEX(Productos!$F$2:$F$501,MATCH(B1248,Productos!$A$2:$A$501,0)),0))</f>
        <v/>
      </c>
      <c r="G1248" s="17">
        <f>IF(OR(B1248="",E1248=""),"",E1248*N(F1248))</f>
        <v/>
      </c>
    </row>
    <row r="1249">
      <c r="A1249" s="15" t="n"/>
      <c r="B1249" s="16" t="n"/>
      <c r="C1249">
        <f>IF(B1249="","",IFERROR(INDEX(Productos!$C$2:$C$501,MATCH(B1249,Productos!$A$2:$A$501,0)),"Código no existe"))</f>
        <v/>
      </c>
      <c r="F1249" s="17">
        <f>IF(B1249="","",IFERROR(INDEX(Productos!$F$2:$F$501,MATCH(B1249,Productos!$A$2:$A$501,0)),0))</f>
        <v/>
      </c>
      <c r="G1249" s="17">
        <f>IF(OR(B1249="",E1249=""),"",E1249*N(F1249))</f>
        <v/>
      </c>
    </row>
    <row r="1250">
      <c r="A1250" s="15" t="n"/>
      <c r="B1250" s="16" t="n"/>
      <c r="C1250">
        <f>IF(B1250="","",IFERROR(INDEX(Productos!$C$2:$C$501,MATCH(B1250,Productos!$A$2:$A$501,0)),"Código no existe"))</f>
        <v/>
      </c>
      <c r="F1250" s="17">
        <f>IF(B1250="","",IFERROR(INDEX(Productos!$F$2:$F$501,MATCH(B1250,Productos!$A$2:$A$501,0)),0))</f>
        <v/>
      </c>
      <c r="G1250" s="17">
        <f>IF(OR(B1250="",E1250=""),"",E1250*N(F1250))</f>
        <v/>
      </c>
    </row>
    <row r="1251">
      <c r="A1251" s="15" t="n"/>
      <c r="B1251" s="16" t="n"/>
      <c r="C1251">
        <f>IF(B1251="","",IFERROR(INDEX(Productos!$C$2:$C$501,MATCH(B1251,Productos!$A$2:$A$501,0)),"Código no existe"))</f>
        <v/>
      </c>
      <c r="F1251" s="17">
        <f>IF(B1251="","",IFERROR(INDEX(Productos!$F$2:$F$501,MATCH(B1251,Productos!$A$2:$A$501,0)),0))</f>
        <v/>
      </c>
      <c r="G1251" s="17">
        <f>IF(OR(B1251="",E1251=""),"",E1251*N(F1251))</f>
        <v/>
      </c>
    </row>
    <row r="1252">
      <c r="A1252" s="15" t="n"/>
      <c r="B1252" s="16" t="n"/>
      <c r="C1252">
        <f>IF(B1252="","",IFERROR(INDEX(Productos!$C$2:$C$501,MATCH(B1252,Productos!$A$2:$A$501,0)),"Código no existe"))</f>
        <v/>
      </c>
      <c r="F1252" s="17">
        <f>IF(B1252="","",IFERROR(INDEX(Productos!$F$2:$F$501,MATCH(B1252,Productos!$A$2:$A$501,0)),0))</f>
        <v/>
      </c>
      <c r="G1252" s="17">
        <f>IF(OR(B1252="",E1252=""),"",E1252*N(F1252))</f>
        <v/>
      </c>
    </row>
    <row r="1253">
      <c r="A1253" s="15" t="n"/>
      <c r="B1253" s="16" t="n"/>
      <c r="C1253">
        <f>IF(B1253="","",IFERROR(INDEX(Productos!$C$2:$C$501,MATCH(B1253,Productos!$A$2:$A$501,0)),"Código no existe"))</f>
        <v/>
      </c>
      <c r="F1253" s="17">
        <f>IF(B1253="","",IFERROR(INDEX(Productos!$F$2:$F$501,MATCH(B1253,Productos!$A$2:$A$501,0)),0))</f>
        <v/>
      </c>
      <c r="G1253" s="17">
        <f>IF(OR(B1253="",E1253=""),"",E1253*N(F1253))</f>
        <v/>
      </c>
    </row>
    <row r="1254">
      <c r="A1254" s="15" t="n"/>
      <c r="B1254" s="16" t="n"/>
      <c r="C1254">
        <f>IF(B1254="","",IFERROR(INDEX(Productos!$C$2:$C$501,MATCH(B1254,Productos!$A$2:$A$501,0)),"Código no existe"))</f>
        <v/>
      </c>
      <c r="F1254" s="17">
        <f>IF(B1254="","",IFERROR(INDEX(Productos!$F$2:$F$501,MATCH(B1254,Productos!$A$2:$A$501,0)),0))</f>
        <v/>
      </c>
      <c r="G1254" s="17">
        <f>IF(OR(B1254="",E1254=""),"",E1254*N(F1254))</f>
        <v/>
      </c>
    </row>
    <row r="1255">
      <c r="A1255" s="15" t="n"/>
      <c r="B1255" s="16" t="n"/>
      <c r="C1255">
        <f>IF(B1255="","",IFERROR(INDEX(Productos!$C$2:$C$501,MATCH(B1255,Productos!$A$2:$A$501,0)),"Código no existe"))</f>
        <v/>
      </c>
      <c r="F1255" s="17">
        <f>IF(B1255="","",IFERROR(INDEX(Productos!$F$2:$F$501,MATCH(B1255,Productos!$A$2:$A$501,0)),0))</f>
        <v/>
      </c>
      <c r="G1255" s="17">
        <f>IF(OR(B1255="",E1255=""),"",E1255*N(F1255))</f>
        <v/>
      </c>
    </row>
    <row r="1256">
      <c r="A1256" s="15" t="n"/>
      <c r="B1256" s="16" t="n"/>
      <c r="C1256">
        <f>IF(B1256="","",IFERROR(INDEX(Productos!$C$2:$C$501,MATCH(B1256,Productos!$A$2:$A$501,0)),"Código no existe"))</f>
        <v/>
      </c>
      <c r="F1256" s="17">
        <f>IF(B1256="","",IFERROR(INDEX(Productos!$F$2:$F$501,MATCH(B1256,Productos!$A$2:$A$501,0)),0))</f>
        <v/>
      </c>
      <c r="G1256" s="17">
        <f>IF(OR(B1256="",E1256=""),"",E1256*N(F1256))</f>
        <v/>
      </c>
    </row>
    <row r="1257">
      <c r="A1257" s="15" t="n"/>
      <c r="B1257" s="16" t="n"/>
      <c r="C1257">
        <f>IF(B1257="","",IFERROR(INDEX(Productos!$C$2:$C$501,MATCH(B1257,Productos!$A$2:$A$501,0)),"Código no existe"))</f>
        <v/>
      </c>
      <c r="F1257" s="17">
        <f>IF(B1257="","",IFERROR(INDEX(Productos!$F$2:$F$501,MATCH(B1257,Productos!$A$2:$A$501,0)),0))</f>
        <v/>
      </c>
      <c r="G1257" s="17">
        <f>IF(OR(B1257="",E1257=""),"",E1257*N(F1257))</f>
        <v/>
      </c>
    </row>
    <row r="1258">
      <c r="A1258" s="15" t="n"/>
      <c r="B1258" s="16" t="n"/>
      <c r="C1258">
        <f>IF(B1258="","",IFERROR(INDEX(Productos!$C$2:$C$501,MATCH(B1258,Productos!$A$2:$A$501,0)),"Código no existe"))</f>
        <v/>
      </c>
      <c r="F1258" s="17">
        <f>IF(B1258="","",IFERROR(INDEX(Productos!$F$2:$F$501,MATCH(B1258,Productos!$A$2:$A$501,0)),0))</f>
        <v/>
      </c>
      <c r="G1258" s="17">
        <f>IF(OR(B1258="",E1258=""),"",E1258*N(F1258))</f>
        <v/>
      </c>
    </row>
    <row r="1259">
      <c r="A1259" s="15" t="n"/>
      <c r="B1259" s="16" t="n"/>
      <c r="C1259">
        <f>IF(B1259="","",IFERROR(INDEX(Productos!$C$2:$C$501,MATCH(B1259,Productos!$A$2:$A$501,0)),"Código no existe"))</f>
        <v/>
      </c>
      <c r="F1259" s="17">
        <f>IF(B1259="","",IFERROR(INDEX(Productos!$F$2:$F$501,MATCH(B1259,Productos!$A$2:$A$501,0)),0))</f>
        <v/>
      </c>
      <c r="G1259" s="17">
        <f>IF(OR(B1259="",E1259=""),"",E1259*N(F1259))</f>
        <v/>
      </c>
    </row>
    <row r="1260">
      <c r="A1260" s="15" t="n"/>
      <c r="B1260" s="16" t="n"/>
      <c r="C1260">
        <f>IF(B1260="","",IFERROR(INDEX(Productos!$C$2:$C$501,MATCH(B1260,Productos!$A$2:$A$501,0)),"Código no existe"))</f>
        <v/>
      </c>
      <c r="F1260" s="17">
        <f>IF(B1260="","",IFERROR(INDEX(Productos!$F$2:$F$501,MATCH(B1260,Productos!$A$2:$A$501,0)),0))</f>
        <v/>
      </c>
      <c r="G1260" s="17">
        <f>IF(OR(B1260="",E1260=""),"",E1260*N(F1260))</f>
        <v/>
      </c>
    </row>
    <row r="1261">
      <c r="A1261" s="15" t="n"/>
      <c r="B1261" s="16" t="n"/>
      <c r="C1261">
        <f>IF(B1261="","",IFERROR(INDEX(Productos!$C$2:$C$501,MATCH(B1261,Productos!$A$2:$A$501,0)),"Código no existe"))</f>
        <v/>
      </c>
      <c r="F1261" s="17">
        <f>IF(B1261="","",IFERROR(INDEX(Productos!$F$2:$F$501,MATCH(B1261,Productos!$A$2:$A$501,0)),0))</f>
        <v/>
      </c>
      <c r="G1261" s="17">
        <f>IF(OR(B1261="",E1261=""),"",E1261*N(F1261))</f>
        <v/>
      </c>
    </row>
    <row r="1262">
      <c r="A1262" s="15" t="n"/>
      <c r="B1262" s="16" t="n"/>
      <c r="C1262">
        <f>IF(B1262="","",IFERROR(INDEX(Productos!$C$2:$C$501,MATCH(B1262,Productos!$A$2:$A$501,0)),"Código no existe"))</f>
        <v/>
      </c>
      <c r="F1262" s="17">
        <f>IF(B1262="","",IFERROR(INDEX(Productos!$F$2:$F$501,MATCH(B1262,Productos!$A$2:$A$501,0)),0))</f>
        <v/>
      </c>
      <c r="G1262" s="17">
        <f>IF(OR(B1262="",E1262=""),"",E1262*N(F1262))</f>
        <v/>
      </c>
    </row>
    <row r="1263">
      <c r="A1263" s="15" t="n"/>
      <c r="B1263" s="16" t="n"/>
      <c r="C1263">
        <f>IF(B1263="","",IFERROR(INDEX(Productos!$C$2:$C$501,MATCH(B1263,Productos!$A$2:$A$501,0)),"Código no existe"))</f>
        <v/>
      </c>
      <c r="F1263" s="17">
        <f>IF(B1263="","",IFERROR(INDEX(Productos!$F$2:$F$501,MATCH(B1263,Productos!$A$2:$A$501,0)),0))</f>
        <v/>
      </c>
      <c r="G1263" s="17">
        <f>IF(OR(B1263="",E1263=""),"",E1263*N(F1263))</f>
        <v/>
      </c>
    </row>
    <row r="1264">
      <c r="A1264" s="15" t="n"/>
      <c r="B1264" s="16" t="n"/>
      <c r="C1264">
        <f>IF(B1264="","",IFERROR(INDEX(Productos!$C$2:$C$501,MATCH(B1264,Productos!$A$2:$A$501,0)),"Código no existe"))</f>
        <v/>
      </c>
      <c r="F1264" s="17">
        <f>IF(B1264="","",IFERROR(INDEX(Productos!$F$2:$F$501,MATCH(B1264,Productos!$A$2:$A$501,0)),0))</f>
        <v/>
      </c>
      <c r="G1264" s="17">
        <f>IF(OR(B1264="",E1264=""),"",E1264*N(F1264))</f>
        <v/>
      </c>
    </row>
    <row r="1265">
      <c r="A1265" s="15" t="n"/>
      <c r="B1265" s="16" t="n"/>
      <c r="C1265">
        <f>IF(B1265="","",IFERROR(INDEX(Productos!$C$2:$C$501,MATCH(B1265,Productos!$A$2:$A$501,0)),"Código no existe"))</f>
        <v/>
      </c>
      <c r="F1265" s="17">
        <f>IF(B1265="","",IFERROR(INDEX(Productos!$F$2:$F$501,MATCH(B1265,Productos!$A$2:$A$501,0)),0))</f>
        <v/>
      </c>
      <c r="G1265" s="17">
        <f>IF(OR(B1265="",E1265=""),"",E1265*N(F1265))</f>
        <v/>
      </c>
    </row>
    <row r="1266">
      <c r="A1266" s="15" t="n"/>
      <c r="B1266" s="16" t="n"/>
      <c r="C1266">
        <f>IF(B1266="","",IFERROR(INDEX(Productos!$C$2:$C$501,MATCH(B1266,Productos!$A$2:$A$501,0)),"Código no existe"))</f>
        <v/>
      </c>
      <c r="F1266" s="17">
        <f>IF(B1266="","",IFERROR(INDEX(Productos!$F$2:$F$501,MATCH(B1266,Productos!$A$2:$A$501,0)),0))</f>
        <v/>
      </c>
      <c r="G1266" s="17">
        <f>IF(OR(B1266="",E1266=""),"",E1266*N(F1266))</f>
        <v/>
      </c>
    </row>
    <row r="1267">
      <c r="A1267" s="15" t="n"/>
      <c r="B1267" s="16" t="n"/>
      <c r="C1267">
        <f>IF(B1267="","",IFERROR(INDEX(Productos!$C$2:$C$501,MATCH(B1267,Productos!$A$2:$A$501,0)),"Código no existe"))</f>
        <v/>
      </c>
      <c r="F1267" s="17">
        <f>IF(B1267="","",IFERROR(INDEX(Productos!$F$2:$F$501,MATCH(B1267,Productos!$A$2:$A$501,0)),0))</f>
        <v/>
      </c>
      <c r="G1267" s="17">
        <f>IF(OR(B1267="",E1267=""),"",E1267*N(F1267))</f>
        <v/>
      </c>
    </row>
    <row r="1268">
      <c r="A1268" s="15" t="n"/>
      <c r="B1268" s="16" t="n"/>
      <c r="C1268">
        <f>IF(B1268="","",IFERROR(INDEX(Productos!$C$2:$C$501,MATCH(B1268,Productos!$A$2:$A$501,0)),"Código no existe"))</f>
        <v/>
      </c>
      <c r="F1268" s="17">
        <f>IF(B1268="","",IFERROR(INDEX(Productos!$F$2:$F$501,MATCH(B1268,Productos!$A$2:$A$501,0)),0))</f>
        <v/>
      </c>
      <c r="G1268" s="17">
        <f>IF(OR(B1268="",E1268=""),"",E1268*N(F1268))</f>
        <v/>
      </c>
    </row>
    <row r="1269">
      <c r="A1269" s="15" t="n"/>
      <c r="B1269" s="16" t="n"/>
      <c r="C1269">
        <f>IF(B1269="","",IFERROR(INDEX(Productos!$C$2:$C$501,MATCH(B1269,Productos!$A$2:$A$501,0)),"Código no existe"))</f>
        <v/>
      </c>
      <c r="F1269" s="17">
        <f>IF(B1269="","",IFERROR(INDEX(Productos!$F$2:$F$501,MATCH(B1269,Productos!$A$2:$A$501,0)),0))</f>
        <v/>
      </c>
      <c r="G1269" s="17">
        <f>IF(OR(B1269="",E1269=""),"",E1269*N(F1269))</f>
        <v/>
      </c>
    </row>
    <row r="1270">
      <c r="A1270" s="15" t="n"/>
      <c r="B1270" s="16" t="n"/>
      <c r="C1270">
        <f>IF(B1270="","",IFERROR(INDEX(Productos!$C$2:$C$501,MATCH(B1270,Productos!$A$2:$A$501,0)),"Código no existe"))</f>
        <v/>
      </c>
      <c r="F1270" s="17">
        <f>IF(B1270="","",IFERROR(INDEX(Productos!$F$2:$F$501,MATCH(B1270,Productos!$A$2:$A$501,0)),0))</f>
        <v/>
      </c>
      <c r="G1270" s="17">
        <f>IF(OR(B1270="",E1270=""),"",E1270*N(F1270))</f>
        <v/>
      </c>
    </row>
    <row r="1271">
      <c r="A1271" s="15" t="n"/>
      <c r="B1271" s="16" t="n"/>
      <c r="C1271">
        <f>IF(B1271="","",IFERROR(INDEX(Productos!$C$2:$C$501,MATCH(B1271,Productos!$A$2:$A$501,0)),"Código no existe"))</f>
        <v/>
      </c>
      <c r="F1271" s="17">
        <f>IF(B1271="","",IFERROR(INDEX(Productos!$F$2:$F$501,MATCH(B1271,Productos!$A$2:$A$501,0)),0))</f>
        <v/>
      </c>
      <c r="G1271" s="17">
        <f>IF(OR(B1271="",E1271=""),"",E1271*N(F1271))</f>
        <v/>
      </c>
    </row>
    <row r="1272">
      <c r="A1272" s="15" t="n"/>
      <c r="B1272" s="16" t="n"/>
      <c r="C1272">
        <f>IF(B1272="","",IFERROR(INDEX(Productos!$C$2:$C$501,MATCH(B1272,Productos!$A$2:$A$501,0)),"Código no existe"))</f>
        <v/>
      </c>
      <c r="F1272" s="17">
        <f>IF(B1272="","",IFERROR(INDEX(Productos!$F$2:$F$501,MATCH(B1272,Productos!$A$2:$A$501,0)),0))</f>
        <v/>
      </c>
      <c r="G1272" s="17">
        <f>IF(OR(B1272="",E1272=""),"",E1272*N(F1272))</f>
        <v/>
      </c>
    </row>
    <row r="1273">
      <c r="A1273" s="15" t="n"/>
      <c r="B1273" s="16" t="n"/>
      <c r="C1273">
        <f>IF(B1273="","",IFERROR(INDEX(Productos!$C$2:$C$501,MATCH(B1273,Productos!$A$2:$A$501,0)),"Código no existe"))</f>
        <v/>
      </c>
      <c r="F1273" s="17">
        <f>IF(B1273="","",IFERROR(INDEX(Productos!$F$2:$F$501,MATCH(B1273,Productos!$A$2:$A$501,0)),0))</f>
        <v/>
      </c>
      <c r="G1273" s="17">
        <f>IF(OR(B1273="",E1273=""),"",E1273*N(F1273))</f>
        <v/>
      </c>
    </row>
    <row r="1274">
      <c r="A1274" s="15" t="n"/>
      <c r="B1274" s="16" t="n"/>
      <c r="C1274">
        <f>IF(B1274="","",IFERROR(INDEX(Productos!$C$2:$C$501,MATCH(B1274,Productos!$A$2:$A$501,0)),"Código no existe"))</f>
        <v/>
      </c>
      <c r="F1274" s="17">
        <f>IF(B1274="","",IFERROR(INDEX(Productos!$F$2:$F$501,MATCH(B1274,Productos!$A$2:$A$501,0)),0))</f>
        <v/>
      </c>
      <c r="G1274" s="17">
        <f>IF(OR(B1274="",E1274=""),"",E1274*N(F1274))</f>
        <v/>
      </c>
    </row>
    <row r="1275">
      <c r="A1275" s="15" t="n"/>
      <c r="B1275" s="16" t="n"/>
      <c r="C1275">
        <f>IF(B1275="","",IFERROR(INDEX(Productos!$C$2:$C$501,MATCH(B1275,Productos!$A$2:$A$501,0)),"Código no existe"))</f>
        <v/>
      </c>
      <c r="F1275" s="17">
        <f>IF(B1275="","",IFERROR(INDEX(Productos!$F$2:$F$501,MATCH(B1275,Productos!$A$2:$A$501,0)),0))</f>
        <v/>
      </c>
      <c r="G1275" s="17">
        <f>IF(OR(B1275="",E1275=""),"",E1275*N(F1275))</f>
        <v/>
      </c>
    </row>
    <row r="1276">
      <c r="A1276" s="15" t="n"/>
      <c r="B1276" s="16" t="n"/>
      <c r="C1276">
        <f>IF(B1276="","",IFERROR(INDEX(Productos!$C$2:$C$501,MATCH(B1276,Productos!$A$2:$A$501,0)),"Código no existe"))</f>
        <v/>
      </c>
      <c r="F1276" s="17">
        <f>IF(B1276="","",IFERROR(INDEX(Productos!$F$2:$F$501,MATCH(B1276,Productos!$A$2:$A$501,0)),0))</f>
        <v/>
      </c>
      <c r="G1276" s="17">
        <f>IF(OR(B1276="",E1276=""),"",E1276*N(F1276))</f>
        <v/>
      </c>
    </row>
    <row r="1277">
      <c r="A1277" s="15" t="n"/>
      <c r="B1277" s="16" t="n"/>
      <c r="C1277">
        <f>IF(B1277="","",IFERROR(INDEX(Productos!$C$2:$C$501,MATCH(B1277,Productos!$A$2:$A$501,0)),"Código no existe"))</f>
        <v/>
      </c>
      <c r="F1277" s="17">
        <f>IF(B1277="","",IFERROR(INDEX(Productos!$F$2:$F$501,MATCH(B1277,Productos!$A$2:$A$501,0)),0))</f>
        <v/>
      </c>
      <c r="G1277" s="17">
        <f>IF(OR(B1277="",E1277=""),"",E1277*N(F1277))</f>
        <v/>
      </c>
    </row>
    <row r="1278">
      <c r="A1278" s="15" t="n"/>
      <c r="B1278" s="16" t="n"/>
      <c r="C1278">
        <f>IF(B1278="","",IFERROR(INDEX(Productos!$C$2:$C$501,MATCH(B1278,Productos!$A$2:$A$501,0)),"Código no existe"))</f>
        <v/>
      </c>
      <c r="F1278" s="17">
        <f>IF(B1278="","",IFERROR(INDEX(Productos!$F$2:$F$501,MATCH(B1278,Productos!$A$2:$A$501,0)),0))</f>
        <v/>
      </c>
      <c r="G1278" s="17">
        <f>IF(OR(B1278="",E1278=""),"",E1278*N(F1278))</f>
        <v/>
      </c>
    </row>
    <row r="1279">
      <c r="A1279" s="15" t="n"/>
      <c r="B1279" s="16" t="n"/>
      <c r="C1279">
        <f>IF(B1279="","",IFERROR(INDEX(Productos!$C$2:$C$501,MATCH(B1279,Productos!$A$2:$A$501,0)),"Código no existe"))</f>
        <v/>
      </c>
      <c r="F1279" s="17">
        <f>IF(B1279="","",IFERROR(INDEX(Productos!$F$2:$F$501,MATCH(B1279,Productos!$A$2:$A$501,0)),0))</f>
        <v/>
      </c>
      <c r="G1279" s="17">
        <f>IF(OR(B1279="",E1279=""),"",E1279*N(F1279))</f>
        <v/>
      </c>
    </row>
    <row r="1280">
      <c r="A1280" s="15" t="n"/>
      <c r="B1280" s="16" t="n"/>
      <c r="C1280">
        <f>IF(B1280="","",IFERROR(INDEX(Productos!$C$2:$C$501,MATCH(B1280,Productos!$A$2:$A$501,0)),"Código no existe"))</f>
        <v/>
      </c>
      <c r="F1280" s="17">
        <f>IF(B1280="","",IFERROR(INDEX(Productos!$F$2:$F$501,MATCH(B1280,Productos!$A$2:$A$501,0)),0))</f>
        <v/>
      </c>
      <c r="G1280" s="17">
        <f>IF(OR(B1280="",E1280=""),"",E1280*N(F1280))</f>
        <v/>
      </c>
    </row>
    <row r="1281">
      <c r="A1281" s="15" t="n"/>
      <c r="B1281" s="16" t="n"/>
      <c r="C1281">
        <f>IF(B1281="","",IFERROR(INDEX(Productos!$C$2:$C$501,MATCH(B1281,Productos!$A$2:$A$501,0)),"Código no existe"))</f>
        <v/>
      </c>
      <c r="F1281" s="17">
        <f>IF(B1281="","",IFERROR(INDEX(Productos!$F$2:$F$501,MATCH(B1281,Productos!$A$2:$A$501,0)),0))</f>
        <v/>
      </c>
      <c r="G1281" s="17">
        <f>IF(OR(B1281="",E1281=""),"",E1281*N(F1281))</f>
        <v/>
      </c>
    </row>
    <row r="1282">
      <c r="A1282" s="15" t="n"/>
      <c r="B1282" s="16" t="n"/>
      <c r="C1282">
        <f>IF(B1282="","",IFERROR(INDEX(Productos!$C$2:$C$501,MATCH(B1282,Productos!$A$2:$A$501,0)),"Código no existe"))</f>
        <v/>
      </c>
      <c r="F1282" s="17">
        <f>IF(B1282="","",IFERROR(INDEX(Productos!$F$2:$F$501,MATCH(B1282,Productos!$A$2:$A$501,0)),0))</f>
        <v/>
      </c>
      <c r="G1282" s="17">
        <f>IF(OR(B1282="",E1282=""),"",E1282*N(F1282))</f>
        <v/>
      </c>
    </row>
    <row r="1283">
      <c r="A1283" s="15" t="n"/>
      <c r="B1283" s="16" t="n"/>
      <c r="C1283">
        <f>IF(B1283="","",IFERROR(INDEX(Productos!$C$2:$C$501,MATCH(B1283,Productos!$A$2:$A$501,0)),"Código no existe"))</f>
        <v/>
      </c>
      <c r="F1283" s="17">
        <f>IF(B1283="","",IFERROR(INDEX(Productos!$F$2:$F$501,MATCH(B1283,Productos!$A$2:$A$501,0)),0))</f>
        <v/>
      </c>
      <c r="G1283" s="17">
        <f>IF(OR(B1283="",E1283=""),"",E1283*N(F1283))</f>
        <v/>
      </c>
    </row>
    <row r="1284">
      <c r="A1284" s="15" t="n"/>
      <c r="B1284" s="16" t="n"/>
      <c r="C1284">
        <f>IF(B1284="","",IFERROR(INDEX(Productos!$C$2:$C$501,MATCH(B1284,Productos!$A$2:$A$501,0)),"Código no existe"))</f>
        <v/>
      </c>
      <c r="F1284" s="17">
        <f>IF(B1284="","",IFERROR(INDEX(Productos!$F$2:$F$501,MATCH(B1284,Productos!$A$2:$A$501,0)),0))</f>
        <v/>
      </c>
      <c r="G1284" s="17">
        <f>IF(OR(B1284="",E1284=""),"",E1284*N(F1284))</f>
        <v/>
      </c>
    </row>
    <row r="1285">
      <c r="A1285" s="15" t="n"/>
      <c r="B1285" s="16" t="n"/>
      <c r="C1285">
        <f>IF(B1285="","",IFERROR(INDEX(Productos!$C$2:$C$501,MATCH(B1285,Productos!$A$2:$A$501,0)),"Código no existe"))</f>
        <v/>
      </c>
      <c r="F1285" s="17">
        <f>IF(B1285="","",IFERROR(INDEX(Productos!$F$2:$F$501,MATCH(B1285,Productos!$A$2:$A$501,0)),0))</f>
        <v/>
      </c>
      <c r="G1285" s="17">
        <f>IF(OR(B1285="",E1285=""),"",E1285*N(F1285))</f>
        <v/>
      </c>
    </row>
    <row r="1286">
      <c r="A1286" s="15" t="n"/>
      <c r="B1286" s="16" t="n"/>
      <c r="C1286">
        <f>IF(B1286="","",IFERROR(INDEX(Productos!$C$2:$C$501,MATCH(B1286,Productos!$A$2:$A$501,0)),"Código no existe"))</f>
        <v/>
      </c>
      <c r="F1286" s="17">
        <f>IF(B1286="","",IFERROR(INDEX(Productos!$F$2:$F$501,MATCH(B1286,Productos!$A$2:$A$501,0)),0))</f>
        <v/>
      </c>
      <c r="G1286" s="17">
        <f>IF(OR(B1286="",E1286=""),"",E1286*N(F1286))</f>
        <v/>
      </c>
    </row>
    <row r="1287">
      <c r="A1287" s="15" t="n"/>
      <c r="B1287" s="16" t="n"/>
      <c r="C1287">
        <f>IF(B1287="","",IFERROR(INDEX(Productos!$C$2:$C$501,MATCH(B1287,Productos!$A$2:$A$501,0)),"Código no existe"))</f>
        <v/>
      </c>
      <c r="F1287" s="17">
        <f>IF(B1287="","",IFERROR(INDEX(Productos!$F$2:$F$501,MATCH(B1287,Productos!$A$2:$A$501,0)),0))</f>
        <v/>
      </c>
      <c r="G1287" s="17">
        <f>IF(OR(B1287="",E1287=""),"",E1287*N(F1287))</f>
        <v/>
      </c>
    </row>
    <row r="1288">
      <c r="A1288" s="15" t="n"/>
      <c r="B1288" s="16" t="n"/>
      <c r="C1288">
        <f>IF(B1288="","",IFERROR(INDEX(Productos!$C$2:$C$501,MATCH(B1288,Productos!$A$2:$A$501,0)),"Código no existe"))</f>
        <v/>
      </c>
      <c r="F1288" s="17">
        <f>IF(B1288="","",IFERROR(INDEX(Productos!$F$2:$F$501,MATCH(B1288,Productos!$A$2:$A$501,0)),0))</f>
        <v/>
      </c>
      <c r="G1288" s="17">
        <f>IF(OR(B1288="",E1288=""),"",E1288*N(F1288))</f>
        <v/>
      </c>
    </row>
    <row r="1289">
      <c r="A1289" s="15" t="n"/>
      <c r="B1289" s="16" t="n"/>
      <c r="C1289">
        <f>IF(B1289="","",IFERROR(INDEX(Productos!$C$2:$C$501,MATCH(B1289,Productos!$A$2:$A$501,0)),"Código no existe"))</f>
        <v/>
      </c>
      <c r="F1289" s="17">
        <f>IF(B1289="","",IFERROR(INDEX(Productos!$F$2:$F$501,MATCH(B1289,Productos!$A$2:$A$501,0)),0))</f>
        <v/>
      </c>
      <c r="G1289" s="17">
        <f>IF(OR(B1289="",E1289=""),"",E1289*N(F1289))</f>
        <v/>
      </c>
    </row>
    <row r="1290">
      <c r="A1290" s="15" t="n"/>
      <c r="B1290" s="16" t="n"/>
      <c r="C1290">
        <f>IF(B1290="","",IFERROR(INDEX(Productos!$C$2:$C$501,MATCH(B1290,Productos!$A$2:$A$501,0)),"Código no existe"))</f>
        <v/>
      </c>
      <c r="F1290" s="17">
        <f>IF(B1290="","",IFERROR(INDEX(Productos!$F$2:$F$501,MATCH(B1290,Productos!$A$2:$A$501,0)),0))</f>
        <v/>
      </c>
      <c r="G1290" s="17">
        <f>IF(OR(B1290="",E1290=""),"",E1290*N(F1290))</f>
        <v/>
      </c>
    </row>
    <row r="1291">
      <c r="A1291" s="15" t="n"/>
      <c r="B1291" s="16" t="n"/>
      <c r="C1291">
        <f>IF(B1291="","",IFERROR(INDEX(Productos!$C$2:$C$501,MATCH(B1291,Productos!$A$2:$A$501,0)),"Código no existe"))</f>
        <v/>
      </c>
      <c r="F1291" s="17">
        <f>IF(B1291="","",IFERROR(INDEX(Productos!$F$2:$F$501,MATCH(B1291,Productos!$A$2:$A$501,0)),0))</f>
        <v/>
      </c>
      <c r="G1291" s="17">
        <f>IF(OR(B1291="",E1291=""),"",E1291*N(F1291))</f>
        <v/>
      </c>
    </row>
    <row r="1292">
      <c r="A1292" s="15" t="n"/>
      <c r="B1292" s="16" t="n"/>
      <c r="C1292">
        <f>IF(B1292="","",IFERROR(INDEX(Productos!$C$2:$C$501,MATCH(B1292,Productos!$A$2:$A$501,0)),"Código no existe"))</f>
        <v/>
      </c>
      <c r="F1292" s="17">
        <f>IF(B1292="","",IFERROR(INDEX(Productos!$F$2:$F$501,MATCH(B1292,Productos!$A$2:$A$501,0)),0))</f>
        <v/>
      </c>
      <c r="G1292" s="17">
        <f>IF(OR(B1292="",E1292=""),"",E1292*N(F1292))</f>
        <v/>
      </c>
    </row>
    <row r="1293">
      <c r="A1293" s="15" t="n"/>
      <c r="B1293" s="16" t="n"/>
      <c r="C1293">
        <f>IF(B1293="","",IFERROR(INDEX(Productos!$C$2:$C$501,MATCH(B1293,Productos!$A$2:$A$501,0)),"Código no existe"))</f>
        <v/>
      </c>
      <c r="F1293" s="17">
        <f>IF(B1293="","",IFERROR(INDEX(Productos!$F$2:$F$501,MATCH(B1293,Productos!$A$2:$A$501,0)),0))</f>
        <v/>
      </c>
      <c r="G1293" s="17">
        <f>IF(OR(B1293="",E1293=""),"",E1293*N(F1293))</f>
        <v/>
      </c>
    </row>
    <row r="1294">
      <c r="A1294" s="15" t="n"/>
      <c r="B1294" s="16" t="n"/>
      <c r="C1294">
        <f>IF(B1294="","",IFERROR(INDEX(Productos!$C$2:$C$501,MATCH(B1294,Productos!$A$2:$A$501,0)),"Código no existe"))</f>
        <v/>
      </c>
      <c r="F1294" s="17">
        <f>IF(B1294="","",IFERROR(INDEX(Productos!$F$2:$F$501,MATCH(B1294,Productos!$A$2:$A$501,0)),0))</f>
        <v/>
      </c>
      <c r="G1294" s="17">
        <f>IF(OR(B1294="",E1294=""),"",E1294*N(F1294))</f>
        <v/>
      </c>
    </row>
    <row r="1295">
      <c r="A1295" s="15" t="n"/>
      <c r="B1295" s="16" t="n"/>
      <c r="C1295">
        <f>IF(B1295="","",IFERROR(INDEX(Productos!$C$2:$C$501,MATCH(B1295,Productos!$A$2:$A$501,0)),"Código no existe"))</f>
        <v/>
      </c>
      <c r="F1295" s="17">
        <f>IF(B1295="","",IFERROR(INDEX(Productos!$F$2:$F$501,MATCH(B1295,Productos!$A$2:$A$501,0)),0))</f>
        <v/>
      </c>
      <c r="G1295" s="17">
        <f>IF(OR(B1295="",E1295=""),"",E1295*N(F1295))</f>
        <v/>
      </c>
    </row>
    <row r="1296">
      <c r="A1296" s="15" t="n"/>
      <c r="B1296" s="16" t="n"/>
      <c r="C1296">
        <f>IF(B1296="","",IFERROR(INDEX(Productos!$C$2:$C$501,MATCH(B1296,Productos!$A$2:$A$501,0)),"Código no existe"))</f>
        <v/>
      </c>
      <c r="F1296" s="17">
        <f>IF(B1296="","",IFERROR(INDEX(Productos!$F$2:$F$501,MATCH(B1296,Productos!$A$2:$A$501,0)),0))</f>
        <v/>
      </c>
      <c r="G1296" s="17">
        <f>IF(OR(B1296="",E1296=""),"",E1296*N(F1296))</f>
        <v/>
      </c>
    </row>
    <row r="1297">
      <c r="A1297" s="15" t="n"/>
      <c r="B1297" s="16" t="n"/>
      <c r="C1297">
        <f>IF(B1297="","",IFERROR(INDEX(Productos!$C$2:$C$501,MATCH(B1297,Productos!$A$2:$A$501,0)),"Código no existe"))</f>
        <v/>
      </c>
      <c r="F1297" s="17">
        <f>IF(B1297="","",IFERROR(INDEX(Productos!$F$2:$F$501,MATCH(B1297,Productos!$A$2:$A$501,0)),0))</f>
        <v/>
      </c>
      <c r="G1297" s="17">
        <f>IF(OR(B1297="",E1297=""),"",E1297*N(F1297))</f>
        <v/>
      </c>
    </row>
    <row r="1298">
      <c r="A1298" s="15" t="n"/>
      <c r="B1298" s="16" t="n"/>
      <c r="C1298">
        <f>IF(B1298="","",IFERROR(INDEX(Productos!$C$2:$C$501,MATCH(B1298,Productos!$A$2:$A$501,0)),"Código no existe"))</f>
        <v/>
      </c>
      <c r="F1298" s="17">
        <f>IF(B1298="","",IFERROR(INDEX(Productos!$F$2:$F$501,MATCH(B1298,Productos!$A$2:$A$501,0)),0))</f>
        <v/>
      </c>
      <c r="G1298" s="17">
        <f>IF(OR(B1298="",E1298=""),"",E1298*N(F1298))</f>
        <v/>
      </c>
    </row>
    <row r="1299">
      <c r="A1299" s="15" t="n"/>
      <c r="B1299" s="16" t="n"/>
      <c r="C1299">
        <f>IF(B1299="","",IFERROR(INDEX(Productos!$C$2:$C$501,MATCH(B1299,Productos!$A$2:$A$501,0)),"Código no existe"))</f>
        <v/>
      </c>
      <c r="F1299" s="17">
        <f>IF(B1299="","",IFERROR(INDEX(Productos!$F$2:$F$501,MATCH(B1299,Productos!$A$2:$A$501,0)),0))</f>
        <v/>
      </c>
      <c r="G1299" s="17">
        <f>IF(OR(B1299="",E1299=""),"",E1299*N(F1299))</f>
        <v/>
      </c>
    </row>
    <row r="1300">
      <c r="A1300" s="15" t="n"/>
      <c r="B1300" s="16" t="n"/>
      <c r="C1300">
        <f>IF(B1300="","",IFERROR(INDEX(Productos!$C$2:$C$501,MATCH(B1300,Productos!$A$2:$A$501,0)),"Código no existe"))</f>
        <v/>
      </c>
      <c r="F1300" s="17">
        <f>IF(B1300="","",IFERROR(INDEX(Productos!$F$2:$F$501,MATCH(B1300,Productos!$A$2:$A$501,0)),0))</f>
        <v/>
      </c>
      <c r="G1300" s="17">
        <f>IF(OR(B1300="",E1300=""),"",E1300*N(F1300))</f>
        <v/>
      </c>
    </row>
    <row r="1301">
      <c r="A1301" s="15" t="n"/>
      <c r="B1301" s="16" t="n"/>
      <c r="C1301">
        <f>IF(B1301="","",IFERROR(INDEX(Productos!$C$2:$C$501,MATCH(B1301,Productos!$A$2:$A$501,0)),"Código no existe"))</f>
        <v/>
      </c>
      <c r="F1301" s="17">
        <f>IF(B1301="","",IFERROR(INDEX(Productos!$F$2:$F$501,MATCH(B1301,Productos!$A$2:$A$501,0)),0))</f>
        <v/>
      </c>
      <c r="G1301" s="17">
        <f>IF(OR(B1301="",E1301=""),"",E1301*N(F1301))</f>
        <v/>
      </c>
    </row>
    <row r="1302">
      <c r="A1302" s="15" t="n"/>
      <c r="B1302" s="16" t="n"/>
      <c r="C1302">
        <f>IF(B1302="","",IFERROR(INDEX(Productos!$C$2:$C$501,MATCH(B1302,Productos!$A$2:$A$501,0)),"Código no existe"))</f>
        <v/>
      </c>
      <c r="F1302" s="17">
        <f>IF(B1302="","",IFERROR(INDEX(Productos!$F$2:$F$501,MATCH(B1302,Productos!$A$2:$A$501,0)),0))</f>
        <v/>
      </c>
      <c r="G1302" s="17">
        <f>IF(OR(B1302="",E1302=""),"",E1302*N(F1302))</f>
        <v/>
      </c>
    </row>
    <row r="1303">
      <c r="A1303" s="15" t="n"/>
      <c r="B1303" s="16" t="n"/>
      <c r="C1303">
        <f>IF(B1303="","",IFERROR(INDEX(Productos!$C$2:$C$501,MATCH(B1303,Productos!$A$2:$A$501,0)),"Código no existe"))</f>
        <v/>
      </c>
      <c r="F1303" s="17">
        <f>IF(B1303="","",IFERROR(INDEX(Productos!$F$2:$F$501,MATCH(B1303,Productos!$A$2:$A$501,0)),0))</f>
        <v/>
      </c>
      <c r="G1303" s="17">
        <f>IF(OR(B1303="",E1303=""),"",E1303*N(F1303))</f>
        <v/>
      </c>
    </row>
    <row r="1304">
      <c r="A1304" s="15" t="n"/>
      <c r="B1304" s="16" t="n"/>
      <c r="C1304">
        <f>IF(B1304="","",IFERROR(INDEX(Productos!$C$2:$C$501,MATCH(B1304,Productos!$A$2:$A$501,0)),"Código no existe"))</f>
        <v/>
      </c>
      <c r="F1304" s="17">
        <f>IF(B1304="","",IFERROR(INDEX(Productos!$F$2:$F$501,MATCH(B1304,Productos!$A$2:$A$501,0)),0))</f>
        <v/>
      </c>
      <c r="G1304" s="17">
        <f>IF(OR(B1304="",E1304=""),"",E1304*N(F1304))</f>
        <v/>
      </c>
    </row>
    <row r="1305">
      <c r="A1305" s="15" t="n"/>
      <c r="B1305" s="16" t="n"/>
      <c r="C1305">
        <f>IF(B1305="","",IFERROR(INDEX(Productos!$C$2:$C$501,MATCH(B1305,Productos!$A$2:$A$501,0)),"Código no existe"))</f>
        <v/>
      </c>
      <c r="F1305" s="17">
        <f>IF(B1305="","",IFERROR(INDEX(Productos!$F$2:$F$501,MATCH(B1305,Productos!$A$2:$A$501,0)),0))</f>
        <v/>
      </c>
      <c r="G1305" s="17">
        <f>IF(OR(B1305="",E1305=""),"",E1305*N(F1305))</f>
        <v/>
      </c>
    </row>
    <row r="1306">
      <c r="A1306" s="15" t="n"/>
      <c r="B1306" s="16" t="n"/>
      <c r="C1306">
        <f>IF(B1306="","",IFERROR(INDEX(Productos!$C$2:$C$501,MATCH(B1306,Productos!$A$2:$A$501,0)),"Código no existe"))</f>
        <v/>
      </c>
      <c r="F1306" s="17">
        <f>IF(B1306="","",IFERROR(INDEX(Productos!$F$2:$F$501,MATCH(B1306,Productos!$A$2:$A$501,0)),0))</f>
        <v/>
      </c>
      <c r="G1306" s="17">
        <f>IF(OR(B1306="",E1306=""),"",E1306*N(F1306))</f>
        <v/>
      </c>
    </row>
    <row r="1307">
      <c r="A1307" s="15" t="n"/>
      <c r="B1307" s="16" t="n"/>
      <c r="C1307">
        <f>IF(B1307="","",IFERROR(INDEX(Productos!$C$2:$C$501,MATCH(B1307,Productos!$A$2:$A$501,0)),"Código no existe"))</f>
        <v/>
      </c>
      <c r="F1307" s="17">
        <f>IF(B1307="","",IFERROR(INDEX(Productos!$F$2:$F$501,MATCH(B1307,Productos!$A$2:$A$501,0)),0))</f>
        <v/>
      </c>
      <c r="G1307" s="17">
        <f>IF(OR(B1307="",E1307=""),"",E1307*N(F1307))</f>
        <v/>
      </c>
    </row>
    <row r="1308">
      <c r="A1308" s="15" t="n"/>
      <c r="B1308" s="16" t="n"/>
      <c r="C1308">
        <f>IF(B1308="","",IFERROR(INDEX(Productos!$C$2:$C$501,MATCH(B1308,Productos!$A$2:$A$501,0)),"Código no existe"))</f>
        <v/>
      </c>
      <c r="F1308" s="17">
        <f>IF(B1308="","",IFERROR(INDEX(Productos!$F$2:$F$501,MATCH(B1308,Productos!$A$2:$A$501,0)),0))</f>
        <v/>
      </c>
      <c r="G1308" s="17">
        <f>IF(OR(B1308="",E1308=""),"",E1308*N(F1308))</f>
        <v/>
      </c>
    </row>
    <row r="1309">
      <c r="A1309" s="15" t="n"/>
      <c r="B1309" s="16" t="n"/>
      <c r="C1309">
        <f>IF(B1309="","",IFERROR(INDEX(Productos!$C$2:$C$501,MATCH(B1309,Productos!$A$2:$A$501,0)),"Código no existe"))</f>
        <v/>
      </c>
      <c r="F1309" s="17">
        <f>IF(B1309="","",IFERROR(INDEX(Productos!$F$2:$F$501,MATCH(B1309,Productos!$A$2:$A$501,0)),0))</f>
        <v/>
      </c>
      <c r="G1309" s="17">
        <f>IF(OR(B1309="",E1309=""),"",E1309*N(F1309))</f>
        <v/>
      </c>
    </row>
    <row r="1310">
      <c r="A1310" s="15" t="n"/>
      <c r="B1310" s="16" t="n"/>
      <c r="C1310">
        <f>IF(B1310="","",IFERROR(INDEX(Productos!$C$2:$C$501,MATCH(B1310,Productos!$A$2:$A$501,0)),"Código no existe"))</f>
        <v/>
      </c>
      <c r="F1310" s="17">
        <f>IF(B1310="","",IFERROR(INDEX(Productos!$F$2:$F$501,MATCH(B1310,Productos!$A$2:$A$501,0)),0))</f>
        <v/>
      </c>
      <c r="G1310" s="17">
        <f>IF(OR(B1310="",E1310=""),"",E1310*N(F1310))</f>
        <v/>
      </c>
    </row>
    <row r="1311">
      <c r="A1311" s="15" t="n"/>
      <c r="B1311" s="16" t="n"/>
      <c r="C1311">
        <f>IF(B1311="","",IFERROR(INDEX(Productos!$C$2:$C$501,MATCH(B1311,Productos!$A$2:$A$501,0)),"Código no existe"))</f>
        <v/>
      </c>
      <c r="F1311" s="17">
        <f>IF(B1311="","",IFERROR(INDEX(Productos!$F$2:$F$501,MATCH(B1311,Productos!$A$2:$A$501,0)),0))</f>
        <v/>
      </c>
      <c r="G1311" s="17">
        <f>IF(OR(B1311="",E1311=""),"",E1311*N(F1311))</f>
        <v/>
      </c>
    </row>
    <row r="1312">
      <c r="A1312" s="15" t="n"/>
      <c r="B1312" s="16" t="n"/>
      <c r="C1312">
        <f>IF(B1312="","",IFERROR(INDEX(Productos!$C$2:$C$501,MATCH(B1312,Productos!$A$2:$A$501,0)),"Código no existe"))</f>
        <v/>
      </c>
      <c r="F1312" s="17">
        <f>IF(B1312="","",IFERROR(INDEX(Productos!$F$2:$F$501,MATCH(B1312,Productos!$A$2:$A$501,0)),0))</f>
        <v/>
      </c>
      <c r="G1312" s="17">
        <f>IF(OR(B1312="",E1312=""),"",E1312*N(F1312))</f>
        <v/>
      </c>
    </row>
    <row r="1313">
      <c r="A1313" s="15" t="n"/>
      <c r="B1313" s="16" t="n"/>
      <c r="C1313">
        <f>IF(B1313="","",IFERROR(INDEX(Productos!$C$2:$C$501,MATCH(B1313,Productos!$A$2:$A$501,0)),"Código no existe"))</f>
        <v/>
      </c>
      <c r="F1313" s="17">
        <f>IF(B1313="","",IFERROR(INDEX(Productos!$F$2:$F$501,MATCH(B1313,Productos!$A$2:$A$501,0)),0))</f>
        <v/>
      </c>
      <c r="G1313" s="17">
        <f>IF(OR(B1313="",E1313=""),"",E1313*N(F1313))</f>
        <v/>
      </c>
    </row>
    <row r="1314">
      <c r="A1314" s="15" t="n"/>
      <c r="B1314" s="16" t="n"/>
      <c r="C1314">
        <f>IF(B1314="","",IFERROR(INDEX(Productos!$C$2:$C$501,MATCH(B1314,Productos!$A$2:$A$501,0)),"Código no existe"))</f>
        <v/>
      </c>
      <c r="F1314" s="17">
        <f>IF(B1314="","",IFERROR(INDEX(Productos!$F$2:$F$501,MATCH(B1314,Productos!$A$2:$A$501,0)),0))</f>
        <v/>
      </c>
      <c r="G1314" s="17">
        <f>IF(OR(B1314="",E1314=""),"",E1314*N(F1314))</f>
        <v/>
      </c>
    </row>
    <row r="1315">
      <c r="A1315" s="15" t="n"/>
      <c r="B1315" s="16" t="n"/>
      <c r="C1315">
        <f>IF(B1315="","",IFERROR(INDEX(Productos!$C$2:$C$501,MATCH(B1315,Productos!$A$2:$A$501,0)),"Código no existe"))</f>
        <v/>
      </c>
      <c r="F1315" s="17">
        <f>IF(B1315="","",IFERROR(INDEX(Productos!$F$2:$F$501,MATCH(B1315,Productos!$A$2:$A$501,0)),0))</f>
        <v/>
      </c>
      <c r="G1315" s="17">
        <f>IF(OR(B1315="",E1315=""),"",E1315*N(F1315))</f>
        <v/>
      </c>
    </row>
    <row r="1316">
      <c r="A1316" s="15" t="n"/>
      <c r="B1316" s="16" t="n"/>
      <c r="C1316">
        <f>IF(B1316="","",IFERROR(INDEX(Productos!$C$2:$C$501,MATCH(B1316,Productos!$A$2:$A$501,0)),"Código no existe"))</f>
        <v/>
      </c>
      <c r="F1316" s="17">
        <f>IF(B1316="","",IFERROR(INDEX(Productos!$F$2:$F$501,MATCH(B1316,Productos!$A$2:$A$501,0)),0))</f>
        <v/>
      </c>
      <c r="G1316" s="17">
        <f>IF(OR(B1316="",E1316=""),"",E1316*N(F1316))</f>
        <v/>
      </c>
    </row>
    <row r="1317">
      <c r="A1317" s="15" t="n"/>
      <c r="B1317" s="16" t="n"/>
      <c r="C1317">
        <f>IF(B1317="","",IFERROR(INDEX(Productos!$C$2:$C$501,MATCH(B1317,Productos!$A$2:$A$501,0)),"Código no existe"))</f>
        <v/>
      </c>
      <c r="F1317" s="17">
        <f>IF(B1317="","",IFERROR(INDEX(Productos!$F$2:$F$501,MATCH(B1317,Productos!$A$2:$A$501,0)),0))</f>
        <v/>
      </c>
      <c r="G1317" s="17">
        <f>IF(OR(B1317="",E1317=""),"",E1317*N(F1317))</f>
        <v/>
      </c>
    </row>
    <row r="1318">
      <c r="A1318" s="15" t="n"/>
      <c r="B1318" s="16" t="n"/>
      <c r="C1318">
        <f>IF(B1318="","",IFERROR(INDEX(Productos!$C$2:$C$501,MATCH(B1318,Productos!$A$2:$A$501,0)),"Código no existe"))</f>
        <v/>
      </c>
      <c r="F1318" s="17">
        <f>IF(B1318="","",IFERROR(INDEX(Productos!$F$2:$F$501,MATCH(B1318,Productos!$A$2:$A$501,0)),0))</f>
        <v/>
      </c>
      <c r="G1318" s="17">
        <f>IF(OR(B1318="",E1318=""),"",E1318*N(F1318))</f>
        <v/>
      </c>
    </row>
    <row r="1319">
      <c r="A1319" s="15" t="n"/>
      <c r="B1319" s="16" t="n"/>
      <c r="C1319">
        <f>IF(B1319="","",IFERROR(INDEX(Productos!$C$2:$C$501,MATCH(B1319,Productos!$A$2:$A$501,0)),"Código no existe"))</f>
        <v/>
      </c>
      <c r="F1319" s="17">
        <f>IF(B1319="","",IFERROR(INDEX(Productos!$F$2:$F$501,MATCH(B1319,Productos!$A$2:$A$501,0)),0))</f>
        <v/>
      </c>
      <c r="G1319" s="17">
        <f>IF(OR(B1319="",E1319=""),"",E1319*N(F1319))</f>
        <v/>
      </c>
    </row>
    <row r="1320">
      <c r="A1320" s="15" t="n"/>
      <c r="B1320" s="16" t="n"/>
      <c r="C1320">
        <f>IF(B1320="","",IFERROR(INDEX(Productos!$C$2:$C$501,MATCH(B1320,Productos!$A$2:$A$501,0)),"Código no existe"))</f>
        <v/>
      </c>
      <c r="F1320" s="17">
        <f>IF(B1320="","",IFERROR(INDEX(Productos!$F$2:$F$501,MATCH(B1320,Productos!$A$2:$A$501,0)),0))</f>
        <v/>
      </c>
      <c r="G1320" s="17">
        <f>IF(OR(B1320="",E1320=""),"",E1320*N(F1320))</f>
        <v/>
      </c>
    </row>
    <row r="1321">
      <c r="A1321" s="15" t="n"/>
      <c r="B1321" s="16" t="n"/>
      <c r="C1321">
        <f>IF(B1321="","",IFERROR(INDEX(Productos!$C$2:$C$501,MATCH(B1321,Productos!$A$2:$A$501,0)),"Código no existe"))</f>
        <v/>
      </c>
      <c r="F1321" s="17">
        <f>IF(B1321="","",IFERROR(INDEX(Productos!$F$2:$F$501,MATCH(B1321,Productos!$A$2:$A$501,0)),0))</f>
        <v/>
      </c>
      <c r="G1321" s="17">
        <f>IF(OR(B1321="",E1321=""),"",E1321*N(F1321))</f>
        <v/>
      </c>
    </row>
    <row r="1322">
      <c r="A1322" s="15" t="n"/>
      <c r="B1322" s="16" t="n"/>
      <c r="C1322">
        <f>IF(B1322="","",IFERROR(INDEX(Productos!$C$2:$C$501,MATCH(B1322,Productos!$A$2:$A$501,0)),"Código no existe"))</f>
        <v/>
      </c>
      <c r="F1322" s="17">
        <f>IF(B1322="","",IFERROR(INDEX(Productos!$F$2:$F$501,MATCH(B1322,Productos!$A$2:$A$501,0)),0))</f>
        <v/>
      </c>
      <c r="G1322" s="17">
        <f>IF(OR(B1322="",E1322=""),"",E1322*N(F1322))</f>
        <v/>
      </c>
    </row>
    <row r="1323">
      <c r="A1323" s="15" t="n"/>
      <c r="B1323" s="16" t="n"/>
      <c r="C1323">
        <f>IF(B1323="","",IFERROR(INDEX(Productos!$C$2:$C$501,MATCH(B1323,Productos!$A$2:$A$501,0)),"Código no existe"))</f>
        <v/>
      </c>
      <c r="F1323" s="17">
        <f>IF(B1323="","",IFERROR(INDEX(Productos!$F$2:$F$501,MATCH(B1323,Productos!$A$2:$A$501,0)),0))</f>
        <v/>
      </c>
      <c r="G1323" s="17">
        <f>IF(OR(B1323="",E1323=""),"",E1323*N(F1323))</f>
        <v/>
      </c>
    </row>
    <row r="1324">
      <c r="A1324" s="15" t="n"/>
      <c r="B1324" s="16" t="n"/>
      <c r="C1324">
        <f>IF(B1324="","",IFERROR(INDEX(Productos!$C$2:$C$501,MATCH(B1324,Productos!$A$2:$A$501,0)),"Código no existe"))</f>
        <v/>
      </c>
      <c r="F1324" s="17">
        <f>IF(B1324="","",IFERROR(INDEX(Productos!$F$2:$F$501,MATCH(B1324,Productos!$A$2:$A$501,0)),0))</f>
        <v/>
      </c>
      <c r="G1324" s="17">
        <f>IF(OR(B1324="",E1324=""),"",E1324*N(F1324))</f>
        <v/>
      </c>
    </row>
    <row r="1325">
      <c r="A1325" s="15" t="n"/>
      <c r="B1325" s="16" t="n"/>
      <c r="C1325">
        <f>IF(B1325="","",IFERROR(INDEX(Productos!$C$2:$C$501,MATCH(B1325,Productos!$A$2:$A$501,0)),"Código no existe"))</f>
        <v/>
      </c>
      <c r="F1325" s="17">
        <f>IF(B1325="","",IFERROR(INDEX(Productos!$F$2:$F$501,MATCH(B1325,Productos!$A$2:$A$501,0)),0))</f>
        <v/>
      </c>
      <c r="G1325" s="17">
        <f>IF(OR(B1325="",E1325=""),"",E1325*N(F1325))</f>
        <v/>
      </c>
    </row>
    <row r="1326">
      <c r="A1326" s="15" t="n"/>
      <c r="B1326" s="16" t="n"/>
      <c r="C1326">
        <f>IF(B1326="","",IFERROR(INDEX(Productos!$C$2:$C$501,MATCH(B1326,Productos!$A$2:$A$501,0)),"Código no existe"))</f>
        <v/>
      </c>
      <c r="F1326" s="17">
        <f>IF(B1326="","",IFERROR(INDEX(Productos!$F$2:$F$501,MATCH(B1326,Productos!$A$2:$A$501,0)),0))</f>
        <v/>
      </c>
      <c r="G1326" s="17">
        <f>IF(OR(B1326="",E1326=""),"",E1326*N(F1326))</f>
        <v/>
      </c>
    </row>
    <row r="1327">
      <c r="A1327" s="15" t="n"/>
      <c r="B1327" s="16" t="n"/>
      <c r="C1327">
        <f>IF(B1327="","",IFERROR(INDEX(Productos!$C$2:$C$501,MATCH(B1327,Productos!$A$2:$A$501,0)),"Código no existe"))</f>
        <v/>
      </c>
      <c r="F1327" s="17">
        <f>IF(B1327="","",IFERROR(INDEX(Productos!$F$2:$F$501,MATCH(B1327,Productos!$A$2:$A$501,0)),0))</f>
        <v/>
      </c>
      <c r="G1327" s="17">
        <f>IF(OR(B1327="",E1327=""),"",E1327*N(F1327))</f>
        <v/>
      </c>
    </row>
    <row r="1328">
      <c r="A1328" s="15" t="n"/>
      <c r="B1328" s="16" t="n"/>
      <c r="C1328">
        <f>IF(B1328="","",IFERROR(INDEX(Productos!$C$2:$C$501,MATCH(B1328,Productos!$A$2:$A$501,0)),"Código no existe"))</f>
        <v/>
      </c>
      <c r="F1328" s="17">
        <f>IF(B1328="","",IFERROR(INDEX(Productos!$F$2:$F$501,MATCH(B1328,Productos!$A$2:$A$501,0)),0))</f>
        <v/>
      </c>
      <c r="G1328" s="17">
        <f>IF(OR(B1328="",E1328=""),"",E1328*N(F1328))</f>
        <v/>
      </c>
    </row>
    <row r="1329">
      <c r="A1329" s="15" t="n"/>
      <c r="B1329" s="16" t="n"/>
      <c r="C1329">
        <f>IF(B1329="","",IFERROR(INDEX(Productos!$C$2:$C$501,MATCH(B1329,Productos!$A$2:$A$501,0)),"Código no existe"))</f>
        <v/>
      </c>
      <c r="F1329" s="17">
        <f>IF(B1329="","",IFERROR(INDEX(Productos!$F$2:$F$501,MATCH(B1329,Productos!$A$2:$A$501,0)),0))</f>
        <v/>
      </c>
      <c r="G1329" s="17">
        <f>IF(OR(B1329="",E1329=""),"",E1329*N(F1329))</f>
        <v/>
      </c>
    </row>
    <row r="1330">
      <c r="A1330" s="15" t="n"/>
      <c r="B1330" s="16" t="n"/>
      <c r="C1330">
        <f>IF(B1330="","",IFERROR(INDEX(Productos!$C$2:$C$501,MATCH(B1330,Productos!$A$2:$A$501,0)),"Código no existe"))</f>
        <v/>
      </c>
      <c r="F1330" s="17">
        <f>IF(B1330="","",IFERROR(INDEX(Productos!$F$2:$F$501,MATCH(B1330,Productos!$A$2:$A$501,0)),0))</f>
        <v/>
      </c>
      <c r="G1330" s="17">
        <f>IF(OR(B1330="",E1330=""),"",E1330*N(F1330))</f>
        <v/>
      </c>
    </row>
    <row r="1331">
      <c r="A1331" s="15" t="n"/>
      <c r="B1331" s="16" t="n"/>
      <c r="C1331">
        <f>IF(B1331="","",IFERROR(INDEX(Productos!$C$2:$C$501,MATCH(B1331,Productos!$A$2:$A$501,0)),"Código no existe"))</f>
        <v/>
      </c>
      <c r="F1331" s="17">
        <f>IF(B1331="","",IFERROR(INDEX(Productos!$F$2:$F$501,MATCH(B1331,Productos!$A$2:$A$501,0)),0))</f>
        <v/>
      </c>
      <c r="G1331" s="17">
        <f>IF(OR(B1331="",E1331=""),"",E1331*N(F1331))</f>
        <v/>
      </c>
    </row>
    <row r="1332">
      <c r="A1332" s="15" t="n"/>
      <c r="B1332" s="16" t="n"/>
      <c r="C1332">
        <f>IF(B1332="","",IFERROR(INDEX(Productos!$C$2:$C$501,MATCH(B1332,Productos!$A$2:$A$501,0)),"Código no existe"))</f>
        <v/>
      </c>
      <c r="F1332" s="17">
        <f>IF(B1332="","",IFERROR(INDEX(Productos!$F$2:$F$501,MATCH(B1332,Productos!$A$2:$A$501,0)),0))</f>
        <v/>
      </c>
      <c r="G1332" s="17">
        <f>IF(OR(B1332="",E1332=""),"",E1332*N(F1332))</f>
        <v/>
      </c>
    </row>
    <row r="1333">
      <c r="A1333" s="15" t="n"/>
      <c r="B1333" s="16" t="n"/>
      <c r="C1333">
        <f>IF(B1333="","",IFERROR(INDEX(Productos!$C$2:$C$501,MATCH(B1333,Productos!$A$2:$A$501,0)),"Código no existe"))</f>
        <v/>
      </c>
      <c r="F1333" s="17">
        <f>IF(B1333="","",IFERROR(INDEX(Productos!$F$2:$F$501,MATCH(B1333,Productos!$A$2:$A$501,0)),0))</f>
        <v/>
      </c>
      <c r="G1333" s="17">
        <f>IF(OR(B1333="",E1333=""),"",E1333*N(F1333))</f>
        <v/>
      </c>
    </row>
    <row r="1334">
      <c r="A1334" s="15" t="n"/>
      <c r="B1334" s="16" t="n"/>
      <c r="C1334">
        <f>IF(B1334="","",IFERROR(INDEX(Productos!$C$2:$C$501,MATCH(B1334,Productos!$A$2:$A$501,0)),"Código no existe"))</f>
        <v/>
      </c>
      <c r="F1334" s="17">
        <f>IF(B1334="","",IFERROR(INDEX(Productos!$F$2:$F$501,MATCH(B1334,Productos!$A$2:$A$501,0)),0))</f>
        <v/>
      </c>
      <c r="G1334" s="17">
        <f>IF(OR(B1334="",E1334=""),"",E1334*N(F1334))</f>
        <v/>
      </c>
    </row>
    <row r="1335">
      <c r="A1335" s="15" t="n"/>
      <c r="B1335" s="16" t="n"/>
      <c r="C1335">
        <f>IF(B1335="","",IFERROR(INDEX(Productos!$C$2:$C$501,MATCH(B1335,Productos!$A$2:$A$501,0)),"Código no existe"))</f>
        <v/>
      </c>
      <c r="F1335" s="17">
        <f>IF(B1335="","",IFERROR(INDEX(Productos!$F$2:$F$501,MATCH(B1335,Productos!$A$2:$A$501,0)),0))</f>
        <v/>
      </c>
      <c r="G1335" s="17">
        <f>IF(OR(B1335="",E1335=""),"",E1335*N(F1335))</f>
        <v/>
      </c>
    </row>
    <row r="1336">
      <c r="A1336" s="15" t="n"/>
      <c r="B1336" s="16" t="n"/>
      <c r="C1336">
        <f>IF(B1336="","",IFERROR(INDEX(Productos!$C$2:$C$501,MATCH(B1336,Productos!$A$2:$A$501,0)),"Código no existe"))</f>
        <v/>
      </c>
      <c r="F1336" s="17">
        <f>IF(B1336="","",IFERROR(INDEX(Productos!$F$2:$F$501,MATCH(B1336,Productos!$A$2:$A$501,0)),0))</f>
        <v/>
      </c>
      <c r="G1336" s="17">
        <f>IF(OR(B1336="",E1336=""),"",E1336*N(F1336))</f>
        <v/>
      </c>
    </row>
    <row r="1337">
      <c r="A1337" s="15" t="n"/>
      <c r="B1337" s="16" t="n"/>
      <c r="C1337">
        <f>IF(B1337="","",IFERROR(INDEX(Productos!$C$2:$C$501,MATCH(B1337,Productos!$A$2:$A$501,0)),"Código no existe"))</f>
        <v/>
      </c>
      <c r="F1337" s="17">
        <f>IF(B1337="","",IFERROR(INDEX(Productos!$F$2:$F$501,MATCH(B1337,Productos!$A$2:$A$501,0)),0))</f>
        <v/>
      </c>
      <c r="G1337" s="17">
        <f>IF(OR(B1337="",E1337=""),"",E1337*N(F1337))</f>
        <v/>
      </c>
    </row>
    <row r="1338">
      <c r="A1338" s="15" t="n"/>
      <c r="B1338" s="16" t="n"/>
      <c r="C1338">
        <f>IF(B1338="","",IFERROR(INDEX(Productos!$C$2:$C$501,MATCH(B1338,Productos!$A$2:$A$501,0)),"Código no existe"))</f>
        <v/>
      </c>
      <c r="F1338" s="17">
        <f>IF(B1338="","",IFERROR(INDEX(Productos!$F$2:$F$501,MATCH(B1338,Productos!$A$2:$A$501,0)),0))</f>
        <v/>
      </c>
      <c r="G1338" s="17">
        <f>IF(OR(B1338="",E1338=""),"",E1338*N(F1338))</f>
        <v/>
      </c>
    </row>
    <row r="1339">
      <c r="A1339" s="15" t="n"/>
      <c r="B1339" s="16" t="n"/>
      <c r="C1339">
        <f>IF(B1339="","",IFERROR(INDEX(Productos!$C$2:$C$501,MATCH(B1339,Productos!$A$2:$A$501,0)),"Código no existe"))</f>
        <v/>
      </c>
      <c r="F1339" s="17">
        <f>IF(B1339="","",IFERROR(INDEX(Productos!$F$2:$F$501,MATCH(B1339,Productos!$A$2:$A$501,0)),0))</f>
        <v/>
      </c>
      <c r="G1339" s="17">
        <f>IF(OR(B1339="",E1339=""),"",E1339*N(F1339))</f>
        <v/>
      </c>
    </row>
    <row r="1340">
      <c r="A1340" s="15" t="n"/>
      <c r="B1340" s="16" t="n"/>
      <c r="C1340">
        <f>IF(B1340="","",IFERROR(INDEX(Productos!$C$2:$C$501,MATCH(B1340,Productos!$A$2:$A$501,0)),"Código no existe"))</f>
        <v/>
      </c>
      <c r="F1340" s="17">
        <f>IF(B1340="","",IFERROR(INDEX(Productos!$F$2:$F$501,MATCH(B1340,Productos!$A$2:$A$501,0)),0))</f>
        <v/>
      </c>
      <c r="G1340" s="17">
        <f>IF(OR(B1340="",E1340=""),"",E1340*N(F1340))</f>
        <v/>
      </c>
    </row>
    <row r="1341">
      <c r="A1341" s="15" t="n"/>
      <c r="B1341" s="16" t="n"/>
      <c r="C1341">
        <f>IF(B1341="","",IFERROR(INDEX(Productos!$C$2:$C$501,MATCH(B1341,Productos!$A$2:$A$501,0)),"Código no existe"))</f>
        <v/>
      </c>
      <c r="F1341" s="17">
        <f>IF(B1341="","",IFERROR(INDEX(Productos!$F$2:$F$501,MATCH(B1341,Productos!$A$2:$A$501,0)),0))</f>
        <v/>
      </c>
      <c r="G1341" s="17">
        <f>IF(OR(B1341="",E1341=""),"",E1341*N(F1341))</f>
        <v/>
      </c>
    </row>
    <row r="1342">
      <c r="A1342" s="15" t="n"/>
      <c r="B1342" s="16" t="n"/>
      <c r="C1342">
        <f>IF(B1342="","",IFERROR(INDEX(Productos!$C$2:$C$501,MATCH(B1342,Productos!$A$2:$A$501,0)),"Código no existe"))</f>
        <v/>
      </c>
      <c r="F1342" s="17">
        <f>IF(B1342="","",IFERROR(INDEX(Productos!$F$2:$F$501,MATCH(B1342,Productos!$A$2:$A$501,0)),0))</f>
        <v/>
      </c>
      <c r="G1342" s="17">
        <f>IF(OR(B1342="",E1342=""),"",E1342*N(F1342))</f>
        <v/>
      </c>
    </row>
    <row r="1343">
      <c r="A1343" s="15" t="n"/>
      <c r="B1343" s="16" t="n"/>
      <c r="C1343">
        <f>IF(B1343="","",IFERROR(INDEX(Productos!$C$2:$C$501,MATCH(B1343,Productos!$A$2:$A$501,0)),"Código no existe"))</f>
        <v/>
      </c>
      <c r="F1343" s="17">
        <f>IF(B1343="","",IFERROR(INDEX(Productos!$F$2:$F$501,MATCH(B1343,Productos!$A$2:$A$501,0)),0))</f>
        <v/>
      </c>
      <c r="G1343" s="17">
        <f>IF(OR(B1343="",E1343=""),"",E1343*N(F1343))</f>
        <v/>
      </c>
    </row>
    <row r="1344">
      <c r="A1344" s="15" t="n"/>
      <c r="B1344" s="16" t="n"/>
      <c r="C1344">
        <f>IF(B1344="","",IFERROR(INDEX(Productos!$C$2:$C$501,MATCH(B1344,Productos!$A$2:$A$501,0)),"Código no existe"))</f>
        <v/>
      </c>
      <c r="F1344" s="17">
        <f>IF(B1344="","",IFERROR(INDEX(Productos!$F$2:$F$501,MATCH(B1344,Productos!$A$2:$A$501,0)),0))</f>
        <v/>
      </c>
      <c r="G1344" s="17">
        <f>IF(OR(B1344="",E1344=""),"",E1344*N(F1344))</f>
        <v/>
      </c>
    </row>
    <row r="1345">
      <c r="A1345" s="15" t="n"/>
      <c r="B1345" s="16" t="n"/>
      <c r="C1345">
        <f>IF(B1345="","",IFERROR(INDEX(Productos!$C$2:$C$501,MATCH(B1345,Productos!$A$2:$A$501,0)),"Código no existe"))</f>
        <v/>
      </c>
      <c r="F1345" s="17">
        <f>IF(B1345="","",IFERROR(INDEX(Productos!$F$2:$F$501,MATCH(B1345,Productos!$A$2:$A$501,0)),0))</f>
        <v/>
      </c>
      <c r="G1345" s="17">
        <f>IF(OR(B1345="",E1345=""),"",E1345*N(F1345))</f>
        <v/>
      </c>
    </row>
    <row r="1346">
      <c r="A1346" s="15" t="n"/>
      <c r="B1346" s="16" t="n"/>
      <c r="C1346">
        <f>IF(B1346="","",IFERROR(INDEX(Productos!$C$2:$C$501,MATCH(B1346,Productos!$A$2:$A$501,0)),"Código no existe"))</f>
        <v/>
      </c>
      <c r="F1346" s="17">
        <f>IF(B1346="","",IFERROR(INDEX(Productos!$F$2:$F$501,MATCH(B1346,Productos!$A$2:$A$501,0)),0))</f>
        <v/>
      </c>
      <c r="G1346" s="17">
        <f>IF(OR(B1346="",E1346=""),"",E1346*N(F1346))</f>
        <v/>
      </c>
    </row>
    <row r="1347">
      <c r="A1347" s="15" t="n"/>
      <c r="B1347" s="16" t="n"/>
      <c r="C1347">
        <f>IF(B1347="","",IFERROR(INDEX(Productos!$C$2:$C$501,MATCH(B1347,Productos!$A$2:$A$501,0)),"Código no existe"))</f>
        <v/>
      </c>
      <c r="F1347" s="17">
        <f>IF(B1347="","",IFERROR(INDEX(Productos!$F$2:$F$501,MATCH(B1347,Productos!$A$2:$A$501,0)),0))</f>
        <v/>
      </c>
      <c r="G1347" s="17">
        <f>IF(OR(B1347="",E1347=""),"",E1347*N(F1347))</f>
        <v/>
      </c>
    </row>
    <row r="1348">
      <c r="A1348" s="15" t="n"/>
      <c r="B1348" s="16" t="n"/>
      <c r="C1348">
        <f>IF(B1348="","",IFERROR(INDEX(Productos!$C$2:$C$501,MATCH(B1348,Productos!$A$2:$A$501,0)),"Código no existe"))</f>
        <v/>
      </c>
      <c r="F1348" s="17">
        <f>IF(B1348="","",IFERROR(INDEX(Productos!$F$2:$F$501,MATCH(B1348,Productos!$A$2:$A$501,0)),0))</f>
        <v/>
      </c>
      <c r="G1348" s="17">
        <f>IF(OR(B1348="",E1348=""),"",E1348*N(F1348))</f>
        <v/>
      </c>
    </row>
    <row r="1349">
      <c r="A1349" s="15" t="n"/>
      <c r="B1349" s="16" t="n"/>
      <c r="C1349">
        <f>IF(B1349="","",IFERROR(INDEX(Productos!$C$2:$C$501,MATCH(B1349,Productos!$A$2:$A$501,0)),"Código no existe"))</f>
        <v/>
      </c>
      <c r="F1349" s="17">
        <f>IF(B1349="","",IFERROR(INDEX(Productos!$F$2:$F$501,MATCH(B1349,Productos!$A$2:$A$501,0)),0))</f>
        <v/>
      </c>
      <c r="G1349" s="17">
        <f>IF(OR(B1349="",E1349=""),"",E1349*N(F1349))</f>
        <v/>
      </c>
    </row>
    <row r="1350">
      <c r="A1350" s="15" t="n"/>
      <c r="B1350" s="16" t="n"/>
      <c r="C1350">
        <f>IF(B1350="","",IFERROR(INDEX(Productos!$C$2:$C$501,MATCH(B1350,Productos!$A$2:$A$501,0)),"Código no existe"))</f>
        <v/>
      </c>
      <c r="F1350" s="17">
        <f>IF(B1350="","",IFERROR(INDEX(Productos!$F$2:$F$501,MATCH(B1350,Productos!$A$2:$A$501,0)),0))</f>
        <v/>
      </c>
      <c r="G1350" s="17">
        <f>IF(OR(B1350="",E1350=""),"",E1350*N(F1350))</f>
        <v/>
      </c>
    </row>
    <row r="1351">
      <c r="A1351" s="15" t="n"/>
      <c r="B1351" s="16" t="n"/>
      <c r="C1351">
        <f>IF(B1351="","",IFERROR(INDEX(Productos!$C$2:$C$501,MATCH(B1351,Productos!$A$2:$A$501,0)),"Código no existe"))</f>
        <v/>
      </c>
      <c r="F1351" s="17">
        <f>IF(B1351="","",IFERROR(INDEX(Productos!$F$2:$F$501,MATCH(B1351,Productos!$A$2:$A$501,0)),0))</f>
        <v/>
      </c>
      <c r="G1351" s="17">
        <f>IF(OR(B1351="",E1351=""),"",E1351*N(F1351))</f>
        <v/>
      </c>
    </row>
    <row r="1352">
      <c r="A1352" s="15" t="n"/>
      <c r="B1352" s="16" t="n"/>
      <c r="C1352">
        <f>IF(B1352="","",IFERROR(INDEX(Productos!$C$2:$C$501,MATCH(B1352,Productos!$A$2:$A$501,0)),"Código no existe"))</f>
        <v/>
      </c>
      <c r="F1352" s="17">
        <f>IF(B1352="","",IFERROR(INDEX(Productos!$F$2:$F$501,MATCH(B1352,Productos!$A$2:$A$501,0)),0))</f>
        <v/>
      </c>
      <c r="G1352" s="17">
        <f>IF(OR(B1352="",E1352=""),"",E1352*N(F1352))</f>
        <v/>
      </c>
    </row>
    <row r="1353">
      <c r="A1353" s="15" t="n"/>
      <c r="B1353" s="16" t="n"/>
      <c r="C1353">
        <f>IF(B1353="","",IFERROR(INDEX(Productos!$C$2:$C$501,MATCH(B1353,Productos!$A$2:$A$501,0)),"Código no existe"))</f>
        <v/>
      </c>
      <c r="F1353" s="17">
        <f>IF(B1353="","",IFERROR(INDEX(Productos!$F$2:$F$501,MATCH(B1353,Productos!$A$2:$A$501,0)),0))</f>
        <v/>
      </c>
      <c r="G1353" s="17">
        <f>IF(OR(B1353="",E1353=""),"",E1353*N(F1353))</f>
        <v/>
      </c>
    </row>
    <row r="1354">
      <c r="A1354" s="15" t="n"/>
      <c r="B1354" s="16" t="n"/>
      <c r="C1354">
        <f>IF(B1354="","",IFERROR(INDEX(Productos!$C$2:$C$501,MATCH(B1354,Productos!$A$2:$A$501,0)),"Código no existe"))</f>
        <v/>
      </c>
      <c r="F1354" s="17">
        <f>IF(B1354="","",IFERROR(INDEX(Productos!$F$2:$F$501,MATCH(B1354,Productos!$A$2:$A$501,0)),0))</f>
        <v/>
      </c>
      <c r="G1354" s="17">
        <f>IF(OR(B1354="",E1354=""),"",E1354*N(F1354))</f>
        <v/>
      </c>
    </row>
    <row r="1355">
      <c r="A1355" s="15" t="n"/>
      <c r="B1355" s="16" t="n"/>
      <c r="C1355">
        <f>IF(B1355="","",IFERROR(INDEX(Productos!$C$2:$C$501,MATCH(B1355,Productos!$A$2:$A$501,0)),"Código no existe"))</f>
        <v/>
      </c>
      <c r="F1355" s="17">
        <f>IF(B1355="","",IFERROR(INDEX(Productos!$F$2:$F$501,MATCH(B1355,Productos!$A$2:$A$501,0)),0))</f>
        <v/>
      </c>
      <c r="G1355" s="17">
        <f>IF(OR(B1355="",E1355=""),"",E1355*N(F1355))</f>
        <v/>
      </c>
    </row>
    <row r="1356">
      <c r="A1356" s="15" t="n"/>
      <c r="B1356" s="16" t="n"/>
      <c r="C1356">
        <f>IF(B1356="","",IFERROR(INDEX(Productos!$C$2:$C$501,MATCH(B1356,Productos!$A$2:$A$501,0)),"Código no existe"))</f>
        <v/>
      </c>
      <c r="F1356" s="17">
        <f>IF(B1356="","",IFERROR(INDEX(Productos!$F$2:$F$501,MATCH(B1356,Productos!$A$2:$A$501,0)),0))</f>
        <v/>
      </c>
      <c r="G1356" s="17">
        <f>IF(OR(B1356="",E1356=""),"",E1356*N(F1356))</f>
        <v/>
      </c>
    </row>
    <row r="1357">
      <c r="A1357" s="15" t="n"/>
      <c r="B1357" s="16" t="n"/>
      <c r="C1357">
        <f>IF(B1357="","",IFERROR(INDEX(Productos!$C$2:$C$501,MATCH(B1357,Productos!$A$2:$A$501,0)),"Código no existe"))</f>
        <v/>
      </c>
      <c r="F1357" s="17">
        <f>IF(B1357="","",IFERROR(INDEX(Productos!$F$2:$F$501,MATCH(B1357,Productos!$A$2:$A$501,0)),0))</f>
        <v/>
      </c>
      <c r="G1357" s="17">
        <f>IF(OR(B1357="",E1357=""),"",E1357*N(F1357))</f>
        <v/>
      </c>
    </row>
    <row r="1358">
      <c r="A1358" s="15" t="n"/>
      <c r="B1358" s="16" t="n"/>
      <c r="C1358">
        <f>IF(B1358="","",IFERROR(INDEX(Productos!$C$2:$C$501,MATCH(B1358,Productos!$A$2:$A$501,0)),"Código no existe"))</f>
        <v/>
      </c>
      <c r="F1358" s="17">
        <f>IF(B1358="","",IFERROR(INDEX(Productos!$F$2:$F$501,MATCH(B1358,Productos!$A$2:$A$501,0)),0))</f>
        <v/>
      </c>
      <c r="G1358" s="17">
        <f>IF(OR(B1358="",E1358=""),"",E1358*N(F1358))</f>
        <v/>
      </c>
    </row>
    <row r="1359">
      <c r="A1359" s="15" t="n"/>
      <c r="B1359" s="16" t="n"/>
      <c r="C1359">
        <f>IF(B1359="","",IFERROR(INDEX(Productos!$C$2:$C$501,MATCH(B1359,Productos!$A$2:$A$501,0)),"Código no existe"))</f>
        <v/>
      </c>
      <c r="F1359" s="17">
        <f>IF(B1359="","",IFERROR(INDEX(Productos!$F$2:$F$501,MATCH(B1359,Productos!$A$2:$A$501,0)),0))</f>
        <v/>
      </c>
      <c r="G1359" s="17">
        <f>IF(OR(B1359="",E1359=""),"",E1359*N(F1359))</f>
        <v/>
      </c>
    </row>
    <row r="1360">
      <c r="A1360" s="15" t="n"/>
      <c r="B1360" s="16" t="n"/>
      <c r="C1360">
        <f>IF(B1360="","",IFERROR(INDEX(Productos!$C$2:$C$501,MATCH(B1360,Productos!$A$2:$A$501,0)),"Código no existe"))</f>
        <v/>
      </c>
      <c r="F1360" s="17">
        <f>IF(B1360="","",IFERROR(INDEX(Productos!$F$2:$F$501,MATCH(B1360,Productos!$A$2:$A$501,0)),0))</f>
        <v/>
      </c>
      <c r="G1360" s="17">
        <f>IF(OR(B1360="",E1360=""),"",E1360*N(F1360))</f>
        <v/>
      </c>
    </row>
    <row r="1361">
      <c r="A1361" s="15" t="n"/>
      <c r="B1361" s="16" t="n"/>
      <c r="C1361">
        <f>IF(B1361="","",IFERROR(INDEX(Productos!$C$2:$C$501,MATCH(B1361,Productos!$A$2:$A$501,0)),"Código no existe"))</f>
        <v/>
      </c>
      <c r="F1361" s="17">
        <f>IF(B1361="","",IFERROR(INDEX(Productos!$F$2:$F$501,MATCH(B1361,Productos!$A$2:$A$501,0)),0))</f>
        <v/>
      </c>
      <c r="G1361" s="17">
        <f>IF(OR(B1361="",E1361=""),"",E1361*N(F1361))</f>
        <v/>
      </c>
    </row>
    <row r="1362">
      <c r="A1362" s="15" t="n"/>
      <c r="B1362" s="16" t="n"/>
      <c r="C1362">
        <f>IF(B1362="","",IFERROR(INDEX(Productos!$C$2:$C$501,MATCH(B1362,Productos!$A$2:$A$501,0)),"Código no existe"))</f>
        <v/>
      </c>
      <c r="F1362" s="17">
        <f>IF(B1362="","",IFERROR(INDEX(Productos!$F$2:$F$501,MATCH(B1362,Productos!$A$2:$A$501,0)),0))</f>
        <v/>
      </c>
      <c r="G1362" s="17">
        <f>IF(OR(B1362="",E1362=""),"",E1362*N(F1362))</f>
        <v/>
      </c>
    </row>
    <row r="1363">
      <c r="A1363" s="15" t="n"/>
      <c r="B1363" s="16" t="n"/>
      <c r="C1363">
        <f>IF(B1363="","",IFERROR(INDEX(Productos!$C$2:$C$501,MATCH(B1363,Productos!$A$2:$A$501,0)),"Código no existe"))</f>
        <v/>
      </c>
      <c r="F1363" s="17">
        <f>IF(B1363="","",IFERROR(INDEX(Productos!$F$2:$F$501,MATCH(B1363,Productos!$A$2:$A$501,0)),0))</f>
        <v/>
      </c>
      <c r="G1363" s="17">
        <f>IF(OR(B1363="",E1363=""),"",E1363*N(F1363))</f>
        <v/>
      </c>
    </row>
    <row r="1364">
      <c r="A1364" s="15" t="n"/>
      <c r="B1364" s="16" t="n"/>
      <c r="C1364">
        <f>IF(B1364="","",IFERROR(INDEX(Productos!$C$2:$C$501,MATCH(B1364,Productos!$A$2:$A$501,0)),"Código no existe"))</f>
        <v/>
      </c>
      <c r="F1364" s="17">
        <f>IF(B1364="","",IFERROR(INDEX(Productos!$F$2:$F$501,MATCH(B1364,Productos!$A$2:$A$501,0)),0))</f>
        <v/>
      </c>
      <c r="G1364" s="17">
        <f>IF(OR(B1364="",E1364=""),"",E1364*N(F1364))</f>
        <v/>
      </c>
    </row>
    <row r="1365">
      <c r="A1365" s="15" t="n"/>
      <c r="B1365" s="16" t="n"/>
      <c r="C1365">
        <f>IF(B1365="","",IFERROR(INDEX(Productos!$C$2:$C$501,MATCH(B1365,Productos!$A$2:$A$501,0)),"Código no existe"))</f>
        <v/>
      </c>
      <c r="F1365" s="17">
        <f>IF(B1365="","",IFERROR(INDEX(Productos!$F$2:$F$501,MATCH(B1365,Productos!$A$2:$A$501,0)),0))</f>
        <v/>
      </c>
      <c r="G1365" s="17">
        <f>IF(OR(B1365="",E1365=""),"",E1365*N(F1365))</f>
        <v/>
      </c>
    </row>
    <row r="1366">
      <c r="A1366" s="15" t="n"/>
      <c r="B1366" s="16" t="n"/>
      <c r="C1366">
        <f>IF(B1366="","",IFERROR(INDEX(Productos!$C$2:$C$501,MATCH(B1366,Productos!$A$2:$A$501,0)),"Código no existe"))</f>
        <v/>
      </c>
      <c r="F1366" s="17">
        <f>IF(B1366="","",IFERROR(INDEX(Productos!$F$2:$F$501,MATCH(B1366,Productos!$A$2:$A$501,0)),0))</f>
        <v/>
      </c>
      <c r="G1366" s="17">
        <f>IF(OR(B1366="",E1366=""),"",E1366*N(F1366))</f>
        <v/>
      </c>
    </row>
    <row r="1367">
      <c r="A1367" s="15" t="n"/>
      <c r="B1367" s="16" t="n"/>
      <c r="C1367">
        <f>IF(B1367="","",IFERROR(INDEX(Productos!$C$2:$C$501,MATCH(B1367,Productos!$A$2:$A$501,0)),"Código no existe"))</f>
        <v/>
      </c>
      <c r="F1367" s="17">
        <f>IF(B1367="","",IFERROR(INDEX(Productos!$F$2:$F$501,MATCH(B1367,Productos!$A$2:$A$501,0)),0))</f>
        <v/>
      </c>
      <c r="G1367" s="17">
        <f>IF(OR(B1367="",E1367=""),"",E1367*N(F1367))</f>
        <v/>
      </c>
    </row>
    <row r="1368">
      <c r="A1368" s="15" t="n"/>
      <c r="B1368" s="16" t="n"/>
      <c r="C1368">
        <f>IF(B1368="","",IFERROR(INDEX(Productos!$C$2:$C$501,MATCH(B1368,Productos!$A$2:$A$501,0)),"Código no existe"))</f>
        <v/>
      </c>
      <c r="F1368" s="17">
        <f>IF(B1368="","",IFERROR(INDEX(Productos!$F$2:$F$501,MATCH(B1368,Productos!$A$2:$A$501,0)),0))</f>
        <v/>
      </c>
      <c r="G1368" s="17">
        <f>IF(OR(B1368="",E1368=""),"",E1368*N(F1368))</f>
        <v/>
      </c>
    </row>
    <row r="1369">
      <c r="A1369" s="15" t="n"/>
      <c r="B1369" s="16" t="n"/>
      <c r="C1369">
        <f>IF(B1369="","",IFERROR(INDEX(Productos!$C$2:$C$501,MATCH(B1369,Productos!$A$2:$A$501,0)),"Código no existe"))</f>
        <v/>
      </c>
      <c r="F1369" s="17">
        <f>IF(B1369="","",IFERROR(INDEX(Productos!$F$2:$F$501,MATCH(B1369,Productos!$A$2:$A$501,0)),0))</f>
        <v/>
      </c>
      <c r="G1369" s="17">
        <f>IF(OR(B1369="",E1369=""),"",E1369*N(F1369))</f>
        <v/>
      </c>
    </row>
    <row r="1370">
      <c r="A1370" s="15" t="n"/>
      <c r="B1370" s="16" t="n"/>
      <c r="C1370">
        <f>IF(B1370="","",IFERROR(INDEX(Productos!$C$2:$C$501,MATCH(B1370,Productos!$A$2:$A$501,0)),"Código no existe"))</f>
        <v/>
      </c>
      <c r="F1370" s="17">
        <f>IF(B1370="","",IFERROR(INDEX(Productos!$F$2:$F$501,MATCH(B1370,Productos!$A$2:$A$501,0)),0))</f>
        <v/>
      </c>
      <c r="G1370" s="17">
        <f>IF(OR(B1370="",E1370=""),"",E1370*N(F1370))</f>
        <v/>
      </c>
    </row>
    <row r="1371">
      <c r="A1371" s="15" t="n"/>
      <c r="B1371" s="16" t="n"/>
      <c r="C1371">
        <f>IF(B1371="","",IFERROR(INDEX(Productos!$C$2:$C$501,MATCH(B1371,Productos!$A$2:$A$501,0)),"Código no existe"))</f>
        <v/>
      </c>
      <c r="F1371" s="17">
        <f>IF(B1371="","",IFERROR(INDEX(Productos!$F$2:$F$501,MATCH(B1371,Productos!$A$2:$A$501,0)),0))</f>
        <v/>
      </c>
      <c r="G1371" s="17">
        <f>IF(OR(B1371="",E1371=""),"",E1371*N(F1371))</f>
        <v/>
      </c>
    </row>
    <row r="1372">
      <c r="A1372" s="15" t="n"/>
      <c r="B1372" s="16" t="n"/>
      <c r="C1372">
        <f>IF(B1372="","",IFERROR(INDEX(Productos!$C$2:$C$501,MATCH(B1372,Productos!$A$2:$A$501,0)),"Código no existe"))</f>
        <v/>
      </c>
      <c r="F1372" s="17">
        <f>IF(B1372="","",IFERROR(INDEX(Productos!$F$2:$F$501,MATCH(B1372,Productos!$A$2:$A$501,0)),0))</f>
        <v/>
      </c>
      <c r="G1372" s="17">
        <f>IF(OR(B1372="",E1372=""),"",E1372*N(F1372))</f>
        <v/>
      </c>
    </row>
    <row r="1373">
      <c r="A1373" s="15" t="n"/>
      <c r="B1373" s="16" t="n"/>
      <c r="C1373">
        <f>IF(B1373="","",IFERROR(INDEX(Productos!$C$2:$C$501,MATCH(B1373,Productos!$A$2:$A$501,0)),"Código no existe"))</f>
        <v/>
      </c>
      <c r="F1373" s="17">
        <f>IF(B1373="","",IFERROR(INDEX(Productos!$F$2:$F$501,MATCH(B1373,Productos!$A$2:$A$501,0)),0))</f>
        <v/>
      </c>
      <c r="G1373" s="17">
        <f>IF(OR(B1373="",E1373=""),"",E1373*N(F1373))</f>
        <v/>
      </c>
    </row>
    <row r="1374">
      <c r="A1374" s="15" t="n"/>
      <c r="B1374" s="16" t="n"/>
      <c r="C1374">
        <f>IF(B1374="","",IFERROR(INDEX(Productos!$C$2:$C$501,MATCH(B1374,Productos!$A$2:$A$501,0)),"Código no existe"))</f>
        <v/>
      </c>
      <c r="F1374" s="17">
        <f>IF(B1374="","",IFERROR(INDEX(Productos!$F$2:$F$501,MATCH(B1374,Productos!$A$2:$A$501,0)),0))</f>
        <v/>
      </c>
      <c r="G1374" s="17">
        <f>IF(OR(B1374="",E1374=""),"",E1374*N(F1374))</f>
        <v/>
      </c>
    </row>
    <row r="1375">
      <c r="A1375" s="15" t="n"/>
      <c r="B1375" s="16" t="n"/>
      <c r="C1375">
        <f>IF(B1375="","",IFERROR(INDEX(Productos!$C$2:$C$501,MATCH(B1375,Productos!$A$2:$A$501,0)),"Código no existe"))</f>
        <v/>
      </c>
      <c r="F1375" s="17">
        <f>IF(B1375="","",IFERROR(INDEX(Productos!$F$2:$F$501,MATCH(B1375,Productos!$A$2:$A$501,0)),0))</f>
        <v/>
      </c>
      <c r="G1375" s="17">
        <f>IF(OR(B1375="",E1375=""),"",E1375*N(F1375))</f>
        <v/>
      </c>
    </row>
    <row r="1376">
      <c r="A1376" s="15" t="n"/>
      <c r="B1376" s="16" t="n"/>
      <c r="C1376">
        <f>IF(B1376="","",IFERROR(INDEX(Productos!$C$2:$C$501,MATCH(B1376,Productos!$A$2:$A$501,0)),"Código no existe"))</f>
        <v/>
      </c>
      <c r="F1376" s="17">
        <f>IF(B1376="","",IFERROR(INDEX(Productos!$F$2:$F$501,MATCH(B1376,Productos!$A$2:$A$501,0)),0))</f>
        <v/>
      </c>
      <c r="G1376" s="17">
        <f>IF(OR(B1376="",E1376=""),"",E1376*N(F1376))</f>
        <v/>
      </c>
    </row>
    <row r="1377">
      <c r="A1377" s="15" t="n"/>
      <c r="B1377" s="16" t="n"/>
      <c r="C1377">
        <f>IF(B1377="","",IFERROR(INDEX(Productos!$C$2:$C$501,MATCH(B1377,Productos!$A$2:$A$501,0)),"Código no existe"))</f>
        <v/>
      </c>
      <c r="F1377" s="17">
        <f>IF(B1377="","",IFERROR(INDEX(Productos!$F$2:$F$501,MATCH(B1377,Productos!$A$2:$A$501,0)),0))</f>
        <v/>
      </c>
      <c r="G1377" s="17">
        <f>IF(OR(B1377="",E1377=""),"",E1377*N(F1377))</f>
        <v/>
      </c>
    </row>
    <row r="1378">
      <c r="A1378" s="15" t="n"/>
      <c r="B1378" s="16" t="n"/>
      <c r="C1378">
        <f>IF(B1378="","",IFERROR(INDEX(Productos!$C$2:$C$501,MATCH(B1378,Productos!$A$2:$A$501,0)),"Código no existe"))</f>
        <v/>
      </c>
      <c r="F1378" s="17">
        <f>IF(B1378="","",IFERROR(INDEX(Productos!$F$2:$F$501,MATCH(B1378,Productos!$A$2:$A$501,0)),0))</f>
        <v/>
      </c>
      <c r="G1378" s="17">
        <f>IF(OR(B1378="",E1378=""),"",E1378*N(F1378))</f>
        <v/>
      </c>
    </row>
    <row r="1379">
      <c r="A1379" s="15" t="n"/>
      <c r="B1379" s="16" t="n"/>
      <c r="C1379">
        <f>IF(B1379="","",IFERROR(INDEX(Productos!$C$2:$C$501,MATCH(B1379,Productos!$A$2:$A$501,0)),"Código no existe"))</f>
        <v/>
      </c>
      <c r="F1379" s="17">
        <f>IF(B1379="","",IFERROR(INDEX(Productos!$F$2:$F$501,MATCH(B1379,Productos!$A$2:$A$501,0)),0))</f>
        <v/>
      </c>
      <c r="G1379" s="17">
        <f>IF(OR(B1379="",E1379=""),"",E1379*N(F1379))</f>
        <v/>
      </c>
    </row>
    <row r="1380">
      <c r="A1380" s="15" t="n"/>
      <c r="B1380" s="16" t="n"/>
      <c r="C1380">
        <f>IF(B1380="","",IFERROR(INDEX(Productos!$C$2:$C$501,MATCH(B1380,Productos!$A$2:$A$501,0)),"Código no existe"))</f>
        <v/>
      </c>
      <c r="F1380" s="17">
        <f>IF(B1380="","",IFERROR(INDEX(Productos!$F$2:$F$501,MATCH(B1380,Productos!$A$2:$A$501,0)),0))</f>
        <v/>
      </c>
      <c r="G1380" s="17">
        <f>IF(OR(B1380="",E1380=""),"",E1380*N(F1380))</f>
        <v/>
      </c>
    </row>
    <row r="1381">
      <c r="A1381" s="15" t="n"/>
      <c r="B1381" s="16" t="n"/>
      <c r="C1381">
        <f>IF(B1381="","",IFERROR(INDEX(Productos!$C$2:$C$501,MATCH(B1381,Productos!$A$2:$A$501,0)),"Código no existe"))</f>
        <v/>
      </c>
      <c r="F1381" s="17">
        <f>IF(B1381="","",IFERROR(INDEX(Productos!$F$2:$F$501,MATCH(B1381,Productos!$A$2:$A$501,0)),0))</f>
        <v/>
      </c>
      <c r="G1381" s="17">
        <f>IF(OR(B1381="",E1381=""),"",E1381*N(F1381))</f>
        <v/>
      </c>
    </row>
    <row r="1382">
      <c r="A1382" s="15" t="n"/>
      <c r="B1382" s="16" t="n"/>
      <c r="C1382">
        <f>IF(B1382="","",IFERROR(INDEX(Productos!$C$2:$C$501,MATCH(B1382,Productos!$A$2:$A$501,0)),"Código no existe"))</f>
        <v/>
      </c>
      <c r="F1382" s="17">
        <f>IF(B1382="","",IFERROR(INDEX(Productos!$F$2:$F$501,MATCH(B1382,Productos!$A$2:$A$501,0)),0))</f>
        <v/>
      </c>
      <c r="G1382" s="17">
        <f>IF(OR(B1382="",E1382=""),"",E1382*N(F1382))</f>
        <v/>
      </c>
    </row>
    <row r="1383">
      <c r="A1383" s="15" t="n"/>
      <c r="B1383" s="16" t="n"/>
      <c r="C1383">
        <f>IF(B1383="","",IFERROR(INDEX(Productos!$C$2:$C$501,MATCH(B1383,Productos!$A$2:$A$501,0)),"Código no existe"))</f>
        <v/>
      </c>
      <c r="F1383" s="17">
        <f>IF(B1383="","",IFERROR(INDEX(Productos!$F$2:$F$501,MATCH(B1383,Productos!$A$2:$A$501,0)),0))</f>
        <v/>
      </c>
      <c r="G1383" s="17">
        <f>IF(OR(B1383="",E1383=""),"",E1383*N(F1383))</f>
        <v/>
      </c>
    </row>
    <row r="1384">
      <c r="A1384" s="15" t="n"/>
      <c r="B1384" s="16" t="n"/>
      <c r="C1384">
        <f>IF(B1384="","",IFERROR(INDEX(Productos!$C$2:$C$501,MATCH(B1384,Productos!$A$2:$A$501,0)),"Código no existe"))</f>
        <v/>
      </c>
      <c r="F1384" s="17">
        <f>IF(B1384="","",IFERROR(INDEX(Productos!$F$2:$F$501,MATCH(B1384,Productos!$A$2:$A$501,0)),0))</f>
        <v/>
      </c>
      <c r="G1384" s="17">
        <f>IF(OR(B1384="",E1384=""),"",E1384*N(F1384))</f>
        <v/>
      </c>
    </row>
    <row r="1385">
      <c r="A1385" s="15" t="n"/>
      <c r="B1385" s="16" t="n"/>
      <c r="C1385">
        <f>IF(B1385="","",IFERROR(INDEX(Productos!$C$2:$C$501,MATCH(B1385,Productos!$A$2:$A$501,0)),"Código no existe"))</f>
        <v/>
      </c>
      <c r="F1385" s="17">
        <f>IF(B1385="","",IFERROR(INDEX(Productos!$F$2:$F$501,MATCH(B1385,Productos!$A$2:$A$501,0)),0))</f>
        <v/>
      </c>
      <c r="G1385" s="17">
        <f>IF(OR(B1385="",E1385=""),"",E1385*N(F1385))</f>
        <v/>
      </c>
    </row>
    <row r="1386">
      <c r="A1386" s="15" t="n"/>
      <c r="B1386" s="16" t="n"/>
      <c r="C1386">
        <f>IF(B1386="","",IFERROR(INDEX(Productos!$C$2:$C$501,MATCH(B1386,Productos!$A$2:$A$501,0)),"Código no existe"))</f>
        <v/>
      </c>
      <c r="F1386" s="17">
        <f>IF(B1386="","",IFERROR(INDEX(Productos!$F$2:$F$501,MATCH(B1386,Productos!$A$2:$A$501,0)),0))</f>
        <v/>
      </c>
      <c r="G1386" s="17">
        <f>IF(OR(B1386="",E1386=""),"",E1386*N(F1386))</f>
        <v/>
      </c>
    </row>
    <row r="1387">
      <c r="A1387" s="15" t="n"/>
      <c r="B1387" s="16" t="n"/>
      <c r="C1387">
        <f>IF(B1387="","",IFERROR(INDEX(Productos!$C$2:$C$501,MATCH(B1387,Productos!$A$2:$A$501,0)),"Código no existe"))</f>
        <v/>
      </c>
      <c r="F1387" s="17">
        <f>IF(B1387="","",IFERROR(INDEX(Productos!$F$2:$F$501,MATCH(B1387,Productos!$A$2:$A$501,0)),0))</f>
        <v/>
      </c>
      <c r="G1387" s="17">
        <f>IF(OR(B1387="",E1387=""),"",E1387*N(F1387))</f>
        <v/>
      </c>
    </row>
    <row r="1388">
      <c r="A1388" s="15" t="n"/>
      <c r="B1388" s="16" t="n"/>
      <c r="C1388">
        <f>IF(B1388="","",IFERROR(INDEX(Productos!$C$2:$C$501,MATCH(B1388,Productos!$A$2:$A$501,0)),"Código no existe"))</f>
        <v/>
      </c>
      <c r="F1388" s="17">
        <f>IF(B1388="","",IFERROR(INDEX(Productos!$F$2:$F$501,MATCH(B1388,Productos!$A$2:$A$501,0)),0))</f>
        <v/>
      </c>
      <c r="G1388" s="17">
        <f>IF(OR(B1388="",E1388=""),"",E1388*N(F1388))</f>
        <v/>
      </c>
    </row>
    <row r="1389">
      <c r="A1389" s="15" t="n"/>
      <c r="B1389" s="16" t="n"/>
      <c r="C1389">
        <f>IF(B1389="","",IFERROR(INDEX(Productos!$C$2:$C$501,MATCH(B1389,Productos!$A$2:$A$501,0)),"Código no existe"))</f>
        <v/>
      </c>
      <c r="F1389" s="17">
        <f>IF(B1389="","",IFERROR(INDEX(Productos!$F$2:$F$501,MATCH(B1389,Productos!$A$2:$A$501,0)),0))</f>
        <v/>
      </c>
      <c r="G1389" s="17">
        <f>IF(OR(B1389="",E1389=""),"",E1389*N(F1389))</f>
        <v/>
      </c>
    </row>
    <row r="1390">
      <c r="A1390" s="15" t="n"/>
      <c r="B1390" s="16" t="n"/>
      <c r="C1390">
        <f>IF(B1390="","",IFERROR(INDEX(Productos!$C$2:$C$501,MATCH(B1390,Productos!$A$2:$A$501,0)),"Código no existe"))</f>
        <v/>
      </c>
      <c r="F1390" s="17">
        <f>IF(B1390="","",IFERROR(INDEX(Productos!$F$2:$F$501,MATCH(B1390,Productos!$A$2:$A$501,0)),0))</f>
        <v/>
      </c>
      <c r="G1390" s="17">
        <f>IF(OR(B1390="",E1390=""),"",E1390*N(F1390))</f>
        <v/>
      </c>
    </row>
    <row r="1391">
      <c r="A1391" s="15" t="n"/>
      <c r="B1391" s="16" t="n"/>
      <c r="C1391">
        <f>IF(B1391="","",IFERROR(INDEX(Productos!$C$2:$C$501,MATCH(B1391,Productos!$A$2:$A$501,0)),"Código no existe"))</f>
        <v/>
      </c>
      <c r="F1391" s="17">
        <f>IF(B1391="","",IFERROR(INDEX(Productos!$F$2:$F$501,MATCH(B1391,Productos!$A$2:$A$501,0)),0))</f>
        <v/>
      </c>
      <c r="G1391" s="17">
        <f>IF(OR(B1391="",E1391=""),"",E1391*N(F1391))</f>
        <v/>
      </c>
    </row>
    <row r="1392">
      <c r="A1392" s="15" t="n"/>
      <c r="B1392" s="16" t="n"/>
      <c r="C1392">
        <f>IF(B1392="","",IFERROR(INDEX(Productos!$C$2:$C$501,MATCH(B1392,Productos!$A$2:$A$501,0)),"Código no existe"))</f>
        <v/>
      </c>
      <c r="F1392" s="17">
        <f>IF(B1392="","",IFERROR(INDEX(Productos!$F$2:$F$501,MATCH(B1392,Productos!$A$2:$A$501,0)),0))</f>
        <v/>
      </c>
      <c r="G1392" s="17">
        <f>IF(OR(B1392="",E1392=""),"",E1392*N(F1392))</f>
        <v/>
      </c>
    </row>
    <row r="1393">
      <c r="A1393" s="15" t="n"/>
      <c r="B1393" s="16" t="n"/>
      <c r="C1393">
        <f>IF(B1393="","",IFERROR(INDEX(Productos!$C$2:$C$501,MATCH(B1393,Productos!$A$2:$A$501,0)),"Código no existe"))</f>
        <v/>
      </c>
      <c r="F1393" s="17">
        <f>IF(B1393="","",IFERROR(INDEX(Productos!$F$2:$F$501,MATCH(B1393,Productos!$A$2:$A$501,0)),0))</f>
        <v/>
      </c>
      <c r="G1393" s="17">
        <f>IF(OR(B1393="",E1393=""),"",E1393*N(F1393))</f>
        <v/>
      </c>
    </row>
    <row r="1394">
      <c r="A1394" s="15" t="n"/>
      <c r="B1394" s="16" t="n"/>
      <c r="C1394">
        <f>IF(B1394="","",IFERROR(INDEX(Productos!$C$2:$C$501,MATCH(B1394,Productos!$A$2:$A$501,0)),"Código no existe"))</f>
        <v/>
      </c>
      <c r="F1394" s="17">
        <f>IF(B1394="","",IFERROR(INDEX(Productos!$F$2:$F$501,MATCH(B1394,Productos!$A$2:$A$501,0)),0))</f>
        <v/>
      </c>
      <c r="G1394" s="17">
        <f>IF(OR(B1394="",E1394=""),"",E1394*N(F1394))</f>
        <v/>
      </c>
    </row>
    <row r="1395">
      <c r="A1395" s="15" t="n"/>
      <c r="B1395" s="16" t="n"/>
      <c r="C1395">
        <f>IF(B1395="","",IFERROR(INDEX(Productos!$C$2:$C$501,MATCH(B1395,Productos!$A$2:$A$501,0)),"Código no existe"))</f>
        <v/>
      </c>
      <c r="F1395" s="17">
        <f>IF(B1395="","",IFERROR(INDEX(Productos!$F$2:$F$501,MATCH(B1395,Productos!$A$2:$A$501,0)),0))</f>
        <v/>
      </c>
      <c r="G1395" s="17">
        <f>IF(OR(B1395="",E1395=""),"",E1395*N(F1395))</f>
        <v/>
      </c>
    </row>
    <row r="1396">
      <c r="A1396" s="15" t="n"/>
      <c r="B1396" s="16" t="n"/>
      <c r="C1396">
        <f>IF(B1396="","",IFERROR(INDEX(Productos!$C$2:$C$501,MATCH(B1396,Productos!$A$2:$A$501,0)),"Código no existe"))</f>
        <v/>
      </c>
      <c r="F1396" s="17">
        <f>IF(B1396="","",IFERROR(INDEX(Productos!$F$2:$F$501,MATCH(B1396,Productos!$A$2:$A$501,0)),0))</f>
        <v/>
      </c>
      <c r="G1396" s="17">
        <f>IF(OR(B1396="",E1396=""),"",E1396*N(F1396))</f>
        <v/>
      </c>
    </row>
    <row r="1397">
      <c r="A1397" s="15" t="n"/>
      <c r="B1397" s="16" t="n"/>
      <c r="C1397">
        <f>IF(B1397="","",IFERROR(INDEX(Productos!$C$2:$C$501,MATCH(B1397,Productos!$A$2:$A$501,0)),"Código no existe"))</f>
        <v/>
      </c>
      <c r="F1397" s="17">
        <f>IF(B1397="","",IFERROR(INDEX(Productos!$F$2:$F$501,MATCH(B1397,Productos!$A$2:$A$501,0)),0))</f>
        <v/>
      </c>
      <c r="G1397" s="17">
        <f>IF(OR(B1397="",E1397=""),"",E1397*N(F1397))</f>
        <v/>
      </c>
    </row>
    <row r="1398">
      <c r="A1398" s="15" t="n"/>
      <c r="B1398" s="16" t="n"/>
      <c r="C1398">
        <f>IF(B1398="","",IFERROR(INDEX(Productos!$C$2:$C$501,MATCH(B1398,Productos!$A$2:$A$501,0)),"Código no existe"))</f>
        <v/>
      </c>
      <c r="F1398" s="17">
        <f>IF(B1398="","",IFERROR(INDEX(Productos!$F$2:$F$501,MATCH(B1398,Productos!$A$2:$A$501,0)),0))</f>
        <v/>
      </c>
      <c r="G1398" s="17">
        <f>IF(OR(B1398="",E1398=""),"",E1398*N(F1398))</f>
        <v/>
      </c>
    </row>
    <row r="1399">
      <c r="A1399" s="15" t="n"/>
      <c r="B1399" s="16" t="n"/>
      <c r="C1399">
        <f>IF(B1399="","",IFERROR(INDEX(Productos!$C$2:$C$501,MATCH(B1399,Productos!$A$2:$A$501,0)),"Código no existe"))</f>
        <v/>
      </c>
      <c r="F1399" s="17">
        <f>IF(B1399="","",IFERROR(INDEX(Productos!$F$2:$F$501,MATCH(B1399,Productos!$A$2:$A$501,0)),0))</f>
        <v/>
      </c>
      <c r="G1399" s="17">
        <f>IF(OR(B1399="",E1399=""),"",E1399*N(F1399))</f>
        <v/>
      </c>
    </row>
    <row r="1400">
      <c r="A1400" s="15" t="n"/>
      <c r="B1400" s="16" t="n"/>
      <c r="C1400">
        <f>IF(B1400="","",IFERROR(INDEX(Productos!$C$2:$C$501,MATCH(B1400,Productos!$A$2:$A$501,0)),"Código no existe"))</f>
        <v/>
      </c>
      <c r="F1400" s="17">
        <f>IF(B1400="","",IFERROR(INDEX(Productos!$F$2:$F$501,MATCH(B1400,Productos!$A$2:$A$501,0)),0))</f>
        <v/>
      </c>
      <c r="G1400" s="17">
        <f>IF(OR(B1400="",E1400=""),"",E1400*N(F1400))</f>
        <v/>
      </c>
    </row>
    <row r="1401">
      <c r="A1401" s="15" t="n"/>
      <c r="B1401" s="16" t="n"/>
      <c r="C1401">
        <f>IF(B1401="","",IFERROR(INDEX(Productos!$C$2:$C$501,MATCH(B1401,Productos!$A$2:$A$501,0)),"Código no existe"))</f>
        <v/>
      </c>
      <c r="F1401" s="17">
        <f>IF(B1401="","",IFERROR(INDEX(Productos!$F$2:$F$501,MATCH(B1401,Productos!$A$2:$A$501,0)),0))</f>
        <v/>
      </c>
      <c r="G1401" s="17">
        <f>IF(OR(B1401="",E1401=""),"",E1401*N(F1401))</f>
        <v/>
      </c>
    </row>
    <row r="1402">
      <c r="A1402" s="15" t="n"/>
      <c r="B1402" s="16" t="n"/>
      <c r="C1402">
        <f>IF(B1402="","",IFERROR(INDEX(Productos!$C$2:$C$501,MATCH(B1402,Productos!$A$2:$A$501,0)),"Código no existe"))</f>
        <v/>
      </c>
      <c r="F1402" s="17">
        <f>IF(B1402="","",IFERROR(INDEX(Productos!$F$2:$F$501,MATCH(B1402,Productos!$A$2:$A$501,0)),0))</f>
        <v/>
      </c>
      <c r="G1402" s="17">
        <f>IF(OR(B1402="",E1402=""),"",E1402*N(F1402))</f>
        <v/>
      </c>
    </row>
    <row r="1403">
      <c r="A1403" s="15" t="n"/>
      <c r="B1403" s="16" t="n"/>
      <c r="C1403">
        <f>IF(B1403="","",IFERROR(INDEX(Productos!$C$2:$C$501,MATCH(B1403,Productos!$A$2:$A$501,0)),"Código no existe"))</f>
        <v/>
      </c>
      <c r="F1403" s="17">
        <f>IF(B1403="","",IFERROR(INDEX(Productos!$F$2:$F$501,MATCH(B1403,Productos!$A$2:$A$501,0)),0))</f>
        <v/>
      </c>
      <c r="G1403" s="17">
        <f>IF(OR(B1403="",E1403=""),"",E1403*N(F1403))</f>
        <v/>
      </c>
    </row>
    <row r="1404">
      <c r="A1404" s="15" t="n"/>
      <c r="B1404" s="16" t="n"/>
      <c r="C1404">
        <f>IF(B1404="","",IFERROR(INDEX(Productos!$C$2:$C$501,MATCH(B1404,Productos!$A$2:$A$501,0)),"Código no existe"))</f>
        <v/>
      </c>
      <c r="F1404" s="17">
        <f>IF(B1404="","",IFERROR(INDEX(Productos!$F$2:$F$501,MATCH(B1404,Productos!$A$2:$A$501,0)),0))</f>
        <v/>
      </c>
      <c r="G1404" s="17">
        <f>IF(OR(B1404="",E1404=""),"",E1404*N(F1404))</f>
        <v/>
      </c>
    </row>
    <row r="1405">
      <c r="A1405" s="15" t="n"/>
      <c r="B1405" s="16" t="n"/>
      <c r="C1405">
        <f>IF(B1405="","",IFERROR(INDEX(Productos!$C$2:$C$501,MATCH(B1405,Productos!$A$2:$A$501,0)),"Código no existe"))</f>
        <v/>
      </c>
      <c r="F1405" s="17">
        <f>IF(B1405="","",IFERROR(INDEX(Productos!$F$2:$F$501,MATCH(B1405,Productos!$A$2:$A$501,0)),0))</f>
        <v/>
      </c>
      <c r="G1405" s="17">
        <f>IF(OR(B1405="",E1405=""),"",E1405*N(F1405))</f>
        <v/>
      </c>
    </row>
    <row r="1406">
      <c r="A1406" s="15" t="n"/>
      <c r="B1406" s="16" t="n"/>
      <c r="C1406">
        <f>IF(B1406="","",IFERROR(INDEX(Productos!$C$2:$C$501,MATCH(B1406,Productos!$A$2:$A$501,0)),"Código no existe"))</f>
        <v/>
      </c>
      <c r="F1406" s="17">
        <f>IF(B1406="","",IFERROR(INDEX(Productos!$F$2:$F$501,MATCH(B1406,Productos!$A$2:$A$501,0)),0))</f>
        <v/>
      </c>
      <c r="G1406" s="17">
        <f>IF(OR(B1406="",E1406=""),"",E1406*N(F1406))</f>
        <v/>
      </c>
    </row>
    <row r="1407">
      <c r="A1407" s="15" t="n"/>
      <c r="B1407" s="16" t="n"/>
      <c r="C1407">
        <f>IF(B1407="","",IFERROR(INDEX(Productos!$C$2:$C$501,MATCH(B1407,Productos!$A$2:$A$501,0)),"Código no existe"))</f>
        <v/>
      </c>
      <c r="F1407" s="17">
        <f>IF(B1407="","",IFERROR(INDEX(Productos!$F$2:$F$501,MATCH(B1407,Productos!$A$2:$A$501,0)),0))</f>
        <v/>
      </c>
      <c r="G1407" s="17">
        <f>IF(OR(B1407="",E1407=""),"",E1407*N(F1407))</f>
        <v/>
      </c>
    </row>
    <row r="1408">
      <c r="A1408" s="15" t="n"/>
      <c r="B1408" s="16" t="n"/>
      <c r="C1408">
        <f>IF(B1408="","",IFERROR(INDEX(Productos!$C$2:$C$501,MATCH(B1408,Productos!$A$2:$A$501,0)),"Código no existe"))</f>
        <v/>
      </c>
      <c r="F1408" s="17">
        <f>IF(B1408="","",IFERROR(INDEX(Productos!$F$2:$F$501,MATCH(B1408,Productos!$A$2:$A$501,0)),0))</f>
        <v/>
      </c>
      <c r="G1408" s="17">
        <f>IF(OR(B1408="",E1408=""),"",E1408*N(F1408))</f>
        <v/>
      </c>
    </row>
    <row r="1409">
      <c r="A1409" s="15" t="n"/>
      <c r="B1409" s="16" t="n"/>
      <c r="C1409">
        <f>IF(B1409="","",IFERROR(INDEX(Productos!$C$2:$C$501,MATCH(B1409,Productos!$A$2:$A$501,0)),"Código no existe"))</f>
        <v/>
      </c>
      <c r="F1409" s="17">
        <f>IF(B1409="","",IFERROR(INDEX(Productos!$F$2:$F$501,MATCH(B1409,Productos!$A$2:$A$501,0)),0))</f>
        <v/>
      </c>
      <c r="G1409" s="17">
        <f>IF(OR(B1409="",E1409=""),"",E1409*N(F1409))</f>
        <v/>
      </c>
    </row>
    <row r="1410">
      <c r="A1410" s="15" t="n"/>
      <c r="B1410" s="16" t="n"/>
      <c r="C1410">
        <f>IF(B1410="","",IFERROR(INDEX(Productos!$C$2:$C$501,MATCH(B1410,Productos!$A$2:$A$501,0)),"Código no existe"))</f>
        <v/>
      </c>
      <c r="F1410" s="17">
        <f>IF(B1410="","",IFERROR(INDEX(Productos!$F$2:$F$501,MATCH(B1410,Productos!$A$2:$A$501,0)),0))</f>
        <v/>
      </c>
      <c r="G1410" s="17">
        <f>IF(OR(B1410="",E1410=""),"",E1410*N(F1410))</f>
        <v/>
      </c>
    </row>
    <row r="1411">
      <c r="A1411" s="15" t="n"/>
      <c r="B1411" s="16" t="n"/>
      <c r="C1411">
        <f>IF(B1411="","",IFERROR(INDEX(Productos!$C$2:$C$501,MATCH(B1411,Productos!$A$2:$A$501,0)),"Código no existe"))</f>
        <v/>
      </c>
      <c r="F1411" s="17">
        <f>IF(B1411="","",IFERROR(INDEX(Productos!$F$2:$F$501,MATCH(B1411,Productos!$A$2:$A$501,0)),0))</f>
        <v/>
      </c>
      <c r="G1411" s="17">
        <f>IF(OR(B1411="",E1411=""),"",E1411*N(F1411))</f>
        <v/>
      </c>
    </row>
    <row r="1412">
      <c r="A1412" s="15" t="n"/>
      <c r="B1412" s="16" t="n"/>
      <c r="C1412">
        <f>IF(B1412="","",IFERROR(INDEX(Productos!$C$2:$C$501,MATCH(B1412,Productos!$A$2:$A$501,0)),"Código no existe"))</f>
        <v/>
      </c>
      <c r="F1412" s="17">
        <f>IF(B1412="","",IFERROR(INDEX(Productos!$F$2:$F$501,MATCH(B1412,Productos!$A$2:$A$501,0)),0))</f>
        <v/>
      </c>
      <c r="G1412" s="17">
        <f>IF(OR(B1412="",E1412=""),"",E1412*N(F1412))</f>
        <v/>
      </c>
    </row>
    <row r="1413">
      <c r="A1413" s="15" t="n"/>
      <c r="B1413" s="16" t="n"/>
      <c r="C1413">
        <f>IF(B1413="","",IFERROR(INDEX(Productos!$C$2:$C$501,MATCH(B1413,Productos!$A$2:$A$501,0)),"Código no existe"))</f>
        <v/>
      </c>
      <c r="F1413" s="17">
        <f>IF(B1413="","",IFERROR(INDEX(Productos!$F$2:$F$501,MATCH(B1413,Productos!$A$2:$A$501,0)),0))</f>
        <v/>
      </c>
      <c r="G1413" s="17">
        <f>IF(OR(B1413="",E1413=""),"",E1413*N(F1413))</f>
        <v/>
      </c>
    </row>
    <row r="1414">
      <c r="A1414" s="15" t="n"/>
      <c r="B1414" s="16" t="n"/>
      <c r="C1414">
        <f>IF(B1414="","",IFERROR(INDEX(Productos!$C$2:$C$501,MATCH(B1414,Productos!$A$2:$A$501,0)),"Código no existe"))</f>
        <v/>
      </c>
      <c r="F1414" s="17">
        <f>IF(B1414="","",IFERROR(INDEX(Productos!$F$2:$F$501,MATCH(B1414,Productos!$A$2:$A$501,0)),0))</f>
        <v/>
      </c>
      <c r="G1414" s="17">
        <f>IF(OR(B1414="",E1414=""),"",E1414*N(F1414))</f>
        <v/>
      </c>
    </row>
    <row r="1415">
      <c r="A1415" s="15" t="n"/>
      <c r="B1415" s="16" t="n"/>
      <c r="C1415">
        <f>IF(B1415="","",IFERROR(INDEX(Productos!$C$2:$C$501,MATCH(B1415,Productos!$A$2:$A$501,0)),"Código no existe"))</f>
        <v/>
      </c>
      <c r="F1415" s="17">
        <f>IF(B1415="","",IFERROR(INDEX(Productos!$F$2:$F$501,MATCH(B1415,Productos!$A$2:$A$501,0)),0))</f>
        <v/>
      </c>
      <c r="G1415" s="17">
        <f>IF(OR(B1415="",E1415=""),"",E1415*N(F1415))</f>
        <v/>
      </c>
    </row>
    <row r="1416">
      <c r="A1416" s="15" t="n"/>
      <c r="B1416" s="16" t="n"/>
      <c r="C1416">
        <f>IF(B1416="","",IFERROR(INDEX(Productos!$C$2:$C$501,MATCH(B1416,Productos!$A$2:$A$501,0)),"Código no existe"))</f>
        <v/>
      </c>
      <c r="F1416" s="17">
        <f>IF(B1416="","",IFERROR(INDEX(Productos!$F$2:$F$501,MATCH(B1416,Productos!$A$2:$A$501,0)),0))</f>
        <v/>
      </c>
      <c r="G1416" s="17">
        <f>IF(OR(B1416="",E1416=""),"",E1416*N(F1416))</f>
        <v/>
      </c>
    </row>
    <row r="1417">
      <c r="A1417" s="15" t="n"/>
      <c r="B1417" s="16" t="n"/>
      <c r="C1417">
        <f>IF(B1417="","",IFERROR(INDEX(Productos!$C$2:$C$501,MATCH(B1417,Productos!$A$2:$A$501,0)),"Código no existe"))</f>
        <v/>
      </c>
      <c r="F1417" s="17">
        <f>IF(B1417="","",IFERROR(INDEX(Productos!$F$2:$F$501,MATCH(B1417,Productos!$A$2:$A$501,0)),0))</f>
        <v/>
      </c>
      <c r="G1417" s="17">
        <f>IF(OR(B1417="",E1417=""),"",E1417*N(F1417))</f>
        <v/>
      </c>
    </row>
    <row r="1418">
      <c r="A1418" s="15" t="n"/>
      <c r="B1418" s="16" t="n"/>
      <c r="C1418">
        <f>IF(B1418="","",IFERROR(INDEX(Productos!$C$2:$C$501,MATCH(B1418,Productos!$A$2:$A$501,0)),"Código no existe"))</f>
        <v/>
      </c>
      <c r="F1418" s="17">
        <f>IF(B1418="","",IFERROR(INDEX(Productos!$F$2:$F$501,MATCH(B1418,Productos!$A$2:$A$501,0)),0))</f>
        <v/>
      </c>
      <c r="G1418" s="17">
        <f>IF(OR(B1418="",E1418=""),"",E1418*N(F1418))</f>
        <v/>
      </c>
    </row>
    <row r="1419">
      <c r="A1419" s="15" t="n"/>
      <c r="B1419" s="16" t="n"/>
      <c r="C1419">
        <f>IF(B1419="","",IFERROR(INDEX(Productos!$C$2:$C$501,MATCH(B1419,Productos!$A$2:$A$501,0)),"Código no existe"))</f>
        <v/>
      </c>
      <c r="F1419" s="17">
        <f>IF(B1419="","",IFERROR(INDEX(Productos!$F$2:$F$501,MATCH(B1419,Productos!$A$2:$A$501,0)),0))</f>
        <v/>
      </c>
      <c r="G1419" s="17">
        <f>IF(OR(B1419="",E1419=""),"",E1419*N(F1419))</f>
        <v/>
      </c>
    </row>
    <row r="1420">
      <c r="A1420" s="15" t="n"/>
      <c r="B1420" s="16" t="n"/>
      <c r="C1420">
        <f>IF(B1420="","",IFERROR(INDEX(Productos!$C$2:$C$501,MATCH(B1420,Productos!$A$2:$A$501,0)),"Código no existe"))</f>
        <v/>
      </c>
      <c r="F1420" s="17">
        <f>IF(B1420="","",IFERROR(INDEX(Productos!$F$2:$F$501,MATCH(B1420,Productos!$A$2:$A$501,0)),0))</f>
        <v/>
      </c>
      <c r="G1420" s="17">
        <f>IF(OR(B1420="",E1420=""),"",E1420*N(F1420))</f>
        <v/>
      </c>
    </row>
    <row r="1421">
      <c r="A1421" s="15" t="n"/>
      <c r="B1421" s="16" t="n"/>
      <c r="C1421">
        <f>IF(B1421="","",IFERROR(INDEX(Productos!$C$2:$C$501,MATCH(B1421,Productos!$A$2:$A$501,0)),"Código no existe"))</f>
        <v/>
      </c>
      <c r="F1421" s="17">
        <f>IF(B1421="","",IFERROR(INDEX(Productos!$F$2:$F$501,MATCH(B1421,Productos!$A$2:$A$501,0)),0))</f>
        <v/>
      </c>
      <c r="G1421" s="17">
        <f>IF(OR(B1421="",E1421=""),"",E1421*N(F1421))</f>
        <v/>
      </c>
    </row>
    <row r="1422">
      <c r="A1422" s="15" t="n"/>
      <c r="B1422" s="16" t="n"/>
      <c r="C1422">
        <f>IF(B1422="","",IFERROR(INDEX(Productos!$C$2:$C$501,MATCH(B1422,Productos!$A$2:$A$501,0)),"Código no existe"))</f>
        <v/>
      </c>
      <c r="F1422" s="17">
        <f>IF(B1422="","",IFERROR(INDEX(Productos!$F$2:$F$501,MATCH(B1422,Productos!$A$2:$A$501,0)),0))</f>
        <v/>
      </c>
      <c r="G1422" s="17">
        <f>IF(OR(B1422="",E1422=""),"",E1422*N(F1422))</f>
        <v/>
      </c>
    </row>
    <row r="1423">
      <c r="A1423" s="15" t="n"/>
      <c r="B1423" s="16" t="n"/>
      <c r="C1423">
        <f>IF(B1423="","",IFERROR(INDEX(Productos!$C$2:$C$501,MATCH(B1423,Productos!$A$2:$A$501,0)),"Código no existe"))</f>
        <v/>
      </c>
      <c r="F1423" s="17">
        <f>IF(B1423="","",IFERROR(INDEX(Productos!$F$2:$F$501,MATCH(B1423,Productos!$A$2:$A$501,0)),0))</f>
        <v/>
      </c>
      <c r="G1423" s="17">
        <f>IF(OR(B1423="",E1423=""),"",E1423*N(F1423))</f>
        <v/>
      </c>
    </row>
    <row r="1424">
      <c r="A1424" s="15" t="n"/>
      <c r="B1424" s="16" t="n"/>
      <c r="C1424">
        <f>IF(B1424="","",IFERROR(INDEX(Productos!$C$2:$C$501,MATCH(B1424,Productos!$A$2:$A$501,0)),"Código no existe"))</f>
        <v/>
      </c>
      <c r="F1424" s="17">
        <f>IF(B1424="","",IFERROR(INDEX(Productos!$F$2:$F$501,MATCH(B1424,Productos!$A$2:$A$501,0)),0))</f>
        <v/>
      </c>
      <c r="G1424" s="17">
        <f>IF(OR(B1424="",E1424=""),"",E1424*N(F1424))</f>
        <v/>
      </c>
    </row>
    <row r="1425">
      <c r="A1425" s="15" t="n"/>
      <c r="B1425" s="16" t="n"/>
      <c r="C1425">
        <f>IF(B1425="","",IFERROR(INDEX(Productos!$C$2:$C$501,MATCH(B1425,Productos!$A$2:$A$501,0)),"Código no existe"))</f>
        <v/>
      </c>
      <c r="F1425" s="17">
        <f>IF(B1425="","",IFERROR(INDEX(Productos!$F$2:$F$501,MATCH(B1425,Productos!$A$2:$A$501,0)),0))</f>
        <v/>
      </c>
      <c r="G1425" s="17">
        <f>IF(OR(B1425="",E1425=""),"",E1425*N(F1425))</f>
        <v/>
      </c>
    </row>
    <row r="1426">
      <c r="A1426" s="15" t="n"/>
      <c r="B1426" s="16" t="n"/>
      <c r="C1426">
        <f>IF(B1426="","",IFERROR(INDEX(Productos!$C$2:$C$501,MATCH(B1426,Productos!$A$2:$A$501,0)),"Código no existe"))</f>
        <v/>
      </c>
      <c r="F1426" s="17">
        <f>IF(B1426="","",IFERROR(INDEX(Productos!$F$2:$F$501,MATCH(B1426,Productos!$A$2:$A$501,0)),0))</f>
        <v/>
      </c>
      <c r="G1426" s="17">
        <f>IF(OR(B1426="",E1426=""),"",E1426*N(F1426))</f>
        <v/>
      </c>
    </row>
    <row r="1427">
      <c r="A1427" s="15" t="n"/>
      <c r="B1427" s="16" t="n"/>
      <c r="C1427">
        <f>IF(B1427="","",IFERROR(INDEX(Productos!$C$2:$C$501,MATCH(B1427,Productos!$A$2:$A$501,0)),"Código no existe"))</f>
        <v/>
      </c>
      <c r="F1427" s="17">
        <f>IF(B1427="","",IFERROR(INDEX(Productos!$F$2:$F$501,MATCH(B1427,Productos!$A$2:$A$501,0)),0))</f>
        <v/>
      </c>
      <c r="G1427" s="17">
        <f>IF(OR(B1427="",E1427=""),"",E1427*N(F1427))</f>
        <v/>
      </c>
    </row>
    <row r="1428">
      <c r="A1428" s="15" t="n"/>
      <c r="B1428" s="16" t="n"/>
      <c r="C1428">
        <f>IF(B1428="","",IFERROR(INDEX(Productos!$C$2:$C$501,MATCH(B1428,Productos!$A$2:$A$501,0)),"Código no existe"))</f>
        <v/>
      </c>
      <c r="F1428" s="17">
        <f>IF(B1428="","",IFERROR(INDEX(Productos!$F$2:$F$501,MATCH(B1428,Productos!$A$2:$A$501,0)),0))</f>
        <v/>
      </c>
      <c r="G1428" s="17">
        <f>IF(OR(B1428="",E1428=""),"",E1428*N(F1428))</f>
        <v/>
      </c>
    </row>
    <row r="1429">
      <c r="A1429" s="15" t="n"/>
      <c r="B1429" s="16" t="n"/>
      <c r="C1429">
        <f>IF(B1429="","",IFERROR(INDEX(Productos!$C$2:$C$501,MATCH(B1429,Productos!$A$2:$A$501,0)),"Código no existe"))</f>
        <v/>
      </c>
      <c r="F1429" s="17">
        <f>IF(B1429="","",IFERROR(INDEX(Productos!$F$2:$F$501,MATCH(B1429,Productos!$A$2:$A$501,0)),0))</f>
        <v/>
      </c>
      <c r="G1429" s="17">
        <f>IF(OR(B1429="",E1429=""),"",E1429*N(F1429))</f>
        <v/>
      </c>
    </row>
    <row r="1430">
      <c r="A1430" s="15" t="n"/>
      <c r="B1430" s="16" t="n"/>
      <c r="C1430">
        <f>IF(B1430="","",IFERROR(INDEX(Productos!$C$2:$C$501,MATCH(B1430,Productos!$A$2:$A$501,0)),"Código no existe"))</f>
        <v/>
      </c>
      <c r="F1430" s="17">
        <f>IF(B1430="","",IFERROR(INDEX(Productos!$F$2:$F$501,MATCH(B1430,Productos!$A$2:$A$501,0)),0))</f>
        <v/>
      </c>
      <c r="G1430" s="17">
        <f>IF(OR(B1430="",E1430=""),"",E1430*N(F1430))</f>
        <v/>
      </c>
    </row>
    <row r="1431">
      <c r="A1431" s="15" t="n"/>
      <c r="B1431" s="16" t="n"/>
      <c r="C1431">
        <f>IF(B1431="","",IFERROR(INDEX(Productos!$C$2:$C$501,MATCH(B1431,Productos!$A$2:$A$501,0)),"Código no existe"))</f>
        <v/>
      </c>
      <c r="F1431" s="17">
        <f>IF(B1431="","",IFERROR(INDEX(Productos!$F$2:$F$501,MATCH(B1431,Productos!$A$2:$A$501,0)),0))</f>
        <v/>
      </c>
      <c r="G1431" s="17">
        <f>IF(OR(B1431="",E1431=""),"",E1431*N(F1431))</f>
        <v/>
      </c>
    </row>
    <row r="1432">
      <c r="A1432" s="15" t="n"/>
      <c r="B1432" s="16" t="n"/>
      <c r="C1432">
        <f>IF(B1432="","",IFERROR(INDEX(Productos!$C$2:$C$501,MATCH(B1432,Productos!$A$2:$A$501,0)),"Código no existe"))</f>
        <v/>
      </c>
      <c r="F1432" s="17">
        <f>IF(B1432="","",IFERROR(INDEX(Productos!$F$2:$F$501,MATCH(B1432,Productos!$A$2:$A$501,0)),0))</f>
        <v/>
      </c>
      <c r="G1432" s="17">
        <f>IF(OR(B1432="",E1432=""),"",E1432*N(F1432))</f>
        <v/>
      </c>
    </row>
    <row r="1433">
      <c r="A1433" s="15" t="n"/>
      <c r="B1433" s="16" t="n"/>
      <c r="C1433">
        <f>IF(B1433="","",IFERROR(INDEX(Productos!$C$2:$C$501,MATCH(B1433,Productos!$A$2:$A$501,0)),"Código no existe"))</f>
        <v/>
      </c>
      <c r="F1433" s="17">
        <f>IF(B1433="","",IFERROR(INDEX(Productos!$F$2:$F$501,MATCH(B1433,Productos!$A$2:$A$501,0)),0))</f>
        <v/>
      </c>
      <c r="G1433" s="17">
        <f>IF(OR(B1433="",E1433=""),"",E1433*N(F1433))</f>
        <v/>
      </c>
    </row>
    <row r="1434">
      <c r="A1434" s="15" t="n"/>
      <c r="B1434" s="16" t="n"/>
      <c r="C1434">
        <f>IF(B1434="","",IFERROR(INDEX(Productos!$C$2:$C$501,MATCH(B1434,Productos!$A$2:$A$501,0)),"Código no existe"))</f>
        <v/>
      </c>
      <c r="F1434" s="17">
        <f>IF(B1434="","",IFERROR(INDEX(Productos!$F$2:$F$501,MATCH(B1434,Productos!$A$2:$A$501,0)),0))</f>
        <v/>
      </c>
      <c r="G1434" s="17">
        <f>IF(OR(B1434="",E1434=""),"",E1434*N(F1434))</f>
        <v/>
      </c>
    </row>
    <row r="1435">
      <c r="A1435" s="15" t="n"/>
      <c r="B1435" s="16" t="n"/>
      <c r="C1435">
        <f>IF(B1435="","",IFERROR(INDEX(Productos!$C$2:$C$501,MATCH(B1435,Productos!$A$2:$A$501,0)),"Código no existe"))</f>
        <v/>
      </c>
      <c r="F1435" s="17">
        <f>IF(B1435="","",IFERROR(INDEX(Productos!$F$2:$F$501,MATCH(B1435,Productos!$A$2:$A$501,0)),0))</f>
        <v/>
      </c>
      <c r="G1435" s="17">
        <f>IF(OR(B1435="",E1435=""),"",E1435*N(F1435))</f>
        <v/>
      </c>
    </row>
    <row r="1436">
      <c r="A1436" s="15" t="n"/>
      <c r="B1436" s="16" t="n"/>
      <c r="C1436">
        <f>IF(B1436="","",IFERROR(INDEX(Productos!$C$2:$C$501,MATCH(B1436,Productos!$A$2:$A$501,0)),"Código no existe"))</f>
        <v/>
      </c>
      <c r="F1436" s="17">
        <f>IF(B1436="","",IFERROR(INDEX(Productos!$F$2:$F$501,MATCH(B1436,Productos!$A$2:$A$501,0)),0))</f>
        <v/>
      </c>
      <c r="G1436" s="17">
        <f>IF(OR(B1436="",E1436=""),"",E1436*N(F1436))</f>
        <v/>
      </c>
    </row>
    <row r="1437">
      <c r="A1437" s="15" t="n"/>
      <c r="B1437" s="16" t="n"/>
      <c r="C1437">
        <f>IF(B1437="","",IFERROR(INDEX(Productos!$C$2:$C$501,MATCH(B1437,Productos!$A$2:$A$501,0)),"Código no existe"))</f>
        <v/>
      </c>
      <c r="F1437" s="17">
        <f>IF(B1437="","",IFERROR(INDEX(Productos!$F$2:$F$501,MATCH(B1437,Productos!$A$2:$A$501,0)),0))</f>
        <v/>
      </c>
      <c r="G1437" s="17">
        <f>IF(OR(B1437="",E1437=""),"",E1437*N(F1437))</f>
        <v/>
      </c>
    </row>
    <row r="1438">
      <c r="A1438" s="15" t="n"/>
      <c r="B1438" s="16" t="n"/>
      <c r="C1438">
        <f>IF(B1438="","",IFERROR(INDEX(Productos!$C$2:$C$501,MATCH(B1438,Productos!$A$2:$A$501,0)),"Código no existe"))</f>
        <v/>
      </c>
      <c r="F1438" s="17">
        <f>IF(B1438="","",IFERROR(INDEX(Productos!$F$2:$F$501,MATCH(B1438,Productos!$A$2:$A$501,0)),0))</f>
        <v/>
      </c>
      <c r="G1438" s="17">
        <f>IF(OR(B1438="",E1438=""),"",E1438*N(F1438))</f>
        <v/>
      </c>
    </row>
    <row r="1439">
      <c r="A1439" s="15" t="n"/>
      <c r="B1439" s="16" t="n"/>
      <c r="C1439">
        <f>IF(B1439="","",IFERROR(INDEX(Productos!$C$2:$C$501,MATCH(B1439,Productos!$A$2:$A$501,0)),"Código no existe"))</f>
        <v/>
      </c>
      <c r="F1439" s="17">
        <f>IF(B1439="","",IFERROR(INDEX(Productos!$F$2:$F$501,MATCH(B1439,Productos!$A$2:$A$501,0)),0))</f>
        <v/>
      </c>
      <c r="G1439" s="17">
        <f>IF(OR(B1439="",E1439=""),"",E1439*N(F1439))</f>
        <v/>
      </c>
    </row>
    <row r="1440">
      <c r="A1440" s="15" t="n"/>
      <c r="B1440" s="16" t="n"/>
      <c r="C1440">
        <f>IF(B1440="","",IFERROR(INDEX(Productos!$C$2:$C$501,MATCH(B1440,Productos!$A$2:$A$501,0)),"Código no existe"))</f>
        <v/>
      </c>
      <c r="F1440" s="17">
        <f>IF(B1440="","",IFERROR(INDEX(Productos!$F$2:$F$501,MATCH(B1440,Productos!$A$2:$A$501,0)),0))</f>
        <v/>
      </c>
      <c r="G1440" s="17">
        <f>IF(OR(B1440="",E1440=""),"",E1440*N(F1440))</f>
        <v/>
      </c>
    </row>
    <row r="1441">
      <c r="A1441" s="15" t="n"/>
      <c r="B1441" s="16" t="n"/>
      <c r="C1441">
        <f>IF(B1441="","",IFERROR(INDEX(Productos!$C$2:$C$501,MATCH(B1441,Productos!$A$2:$A$501,0)),"Código no existe"))</f>
        <v/>
      </c>
      <c r="F1441" s="17">
        <f>IF(B1441="","",IFERROR(INDEX(Productos!$F$2:$F$501,MATCH(B1441,Productos!$A$2:$A$501,0)),0))</f>
        <v/>
      </c>
      <c r="G1441" s="17">
        <f>IF(OR(B1441="",E1441=""),"",E1441*N(F1441))</f>
        <v/>
      </c>
    </row>
    <row r="1442">
      <c r="A1442" s="15" t="n"/>
      <c r="B1442" s="16" t="n"/>
      <c r="C1442">
        <f>IF(B1442="","",IFERROR(INDEX(Productos!$C$2:$C$501,MATCH(B1442,Productos!$A$2:$A$501,0)),"Código no existe"))</f>
        <v/>
      </c>
      <c r="F1442" s="17">
        <f>IF(B1442="","",IFERROR(INDEX(Productos!$F$2:$F$501,MATCH(B1442,Productos!$A$2:$A$501,0)),0))</f>
        <v/>
      </c>
      <c r="G1442" s="17">
        <f>IF(OR(B1442="",E1442=""),"",E1442*N(F1442))</f>
        <v/>
      </c>
    </row>
    <row r="1443">
      <c r="A1443" s="15" t="n"/>
      <c r="B1443" s="16" t="n"/>
      <c r="C1443">
        <f>IF(B1443="","",IFERROR(INDEX(Productos!$C$2:$C$501,MATCH(B1443,Productos!$A$2:$A$501,0)),"Código no existe"))</f>
        <v/>
      </c>
      <c r="F1443" s="17">
        <f>IF(B1443="","",IFERROR(INDEX(Productos!$F$2:$F$501,MATCH(B1443,Productos!$A$2:$A$501,0)),0))</f>
        <v/>
      </c>
      <c r="G1443" s="17">
        <f>IF(OR(B1443="",E1443=""),"",E1443*N(F1443))</f>
        <v/>
      </c>
    </row>
    <row r="1444">
      <c r="A1444" s="15" t="n"/>
      <c r="B1444" s="16" t="n"/>
      <c r="C1444">
        <f>IF(B1444="","",IFERROR(INDEX(Productos!$C$2:$C$501,MATCH(B1444,Productos!$A$2:$A$501,0)),"Código no existe"))</f>
        <v/>
      </c>
      <c r="F1444" s="17">
        <f>IF(B1444="","",IFERROR(INDEX(Productos!$F$2:$F$501,MATCH(B1444,Productos!$A$2:$A$501,0)),0))</f>
        <v/>
      </c>
      <c r="G1444" s="17">
        <f>IF(OR(B1444="",E1444=""),"",E1444*N(F1444))</f>
        <v/>
      </c>
    </row>
    <row r="1445">
      <c r="A1445" s="15" t="n"/>
      <c r="B1445" s="16" t="n"/>
      <c r="C1445">
        <f>IF(B1445="","",IFERROR(INDEX(Productos!$C$2:$C$501,MATCH(B1445,Productos!$A$2:$A$501,0)),"Código no existe"))</f>
        <v/>
      </c>
      <c r="F1445" s="17">
        <f>IF(B1445="","",IFERROR(INDEX(Productos!$F$2:$F$501,MATCH(B1445,Productos!$A$2:$A$501,0)),0))</f>
        <v/>
      </c>
      <c r="G1445" s="17">
        <f>IF(OR(B1445="",E1445=""),"",E1445*N(F1445))</f>
        <v/>
      </c>
    </row>
    <row r="1446">
      <c r="A1446" s="15" t="n"/>
      <c r="B1446" s="16" t="n"/>
      <c r="C1446">
        <f>IF(B1446="","",IFERROR(INDEX(Productos!$C$2:$C$501,MATCH(B1446,Productos!$A$2:$A$501,0)),"Código no existe"))</f>
        <v/>
      </c>
      <c r="F1446" s="17">
        <f>IF(B1446="","",IFERROR(INDEX(Productos!$F$2:$F$501,MATCH(B1446,Productos!$A$2:$A$501,0)),0))</f>
        <v/>
      </c>
      <c r="G1446" s="17">
        <f>IF(OR(B1446="",E1446=""),"",E1446*N(F1446))</f>
        <v/>
      </c>
    </row>
    <row r="1447">
      <c r="A1447" s="15" t="n"/>
      <c r="B1447" s="16" t="n"/>
      <c r="C1447">
        <f>IF(B1447="","",IFERROR(INDEX(Productos!$C$2:$C$501,MATCH(B1447,Productos!$A$2:$A$501,0)),"Código no existe"))</f>
        <v/>
      </c>
      <c r="F1447" s="17">
        <f>IF(B1447="","",IFERROR(INDEX(Productos!$F$2:$F$501,MATCH(B1447,Productos!$A$2:$A$501,0)),0))</f>
        <v/>
      </c>
      <c r="G1447" s="17">
        <f>IF(OR(B1447="",E1447=""),"",E1447*N(F1447))</f>
        <v/>
      </c>
    </row>
    <row r="1448">
      <c r="A1448" s="15" t="n"/>
      <c r="B1448" s="16" t="n"/>
      <c r="C1448">
        <f>IF(B1448="","",IFERROR(INDEX(Productos!$C$2:$C$501,MATCH(B1448,Productos!$A$2:$A$501,0)),"Código no existe"))</f>
        <v/>
      </c>
      <c r="F1448" s="17">
        <f>IF(B1448="","",IFERROR(INDEX(Productos!$F$2:$F$501,MATCH(B1448,Productos!$A$2:$A$501,0)),0))</f>
        <v/>
      </c>
      <c r="G1448" s="17">
        <f>IF(OR(B1448="",E1448=""),"",E1448*N(F1448))</f>
        <v/>
      </c>
    </row>
    <row r="1449">
      <c r="A1449" s="15" t="n"/>
      <c r="B1449" s="16" t="n"/>
      <c r="C1449">
        <f>IF(B1449="","",IFERROR(INDEX(Productos!$C$2:$C$501,MATCH(B1449,Productos!$A$2:$A$501,0)),"Código no existe"))</f>
        <v/>
      </c>
      <c r="F1449" s="17">
        <f>IF(B1449="","",IFERROR(INDEX(Productos!$F$2:$F$501,MATCH(B1449,Productos!$A$2:$A$501,0)),0))</f>
        <v/>
      </c>
      <c r="G1449" s="17">
        <f>IF(OR(B1449="",E1449=""),"",E1449*N(F1449))</f>
        <v/>
      </c>
    </row>
    <row r="1450">
      <c r="A1450" s="15" t="n"/>
      <c r="B1450" s="16" t="n"/>
      <c r="C1450">
        <f>IF(B1450="","",IFERROR(INDEX(Productos!$C$2:$C$501,MATCH(B1450,Productos!$A$2:$A$501,0)),"Código no existe"))</f>
        <v/>
      </c>
      <c r="F1450" s="17">
        <f>IF(B1450="","",IFERROR(INDEX(Productos!$F$2:$F$501,MATCH(B1450,Productos!$A$2:$A$501,0)),0))</f>
        <v/>
      </c>
      <c r="G1450" s="17">
        <f>IF(OR(B1450="",E1450=""),"",E1450*N(F1450))</f>
        <v/>
      </c>
    </row>
    <row r="1451">
      <c r="A1451" s="15" t="n"/>
      <c r="B1451" s="16" t="n"/>
      <c r="C1451">
        <f>IF(B1451="","",IFERROR(INDEX(Productos!$C$2:$C$501,MATCH(B1451,Productos!$A$2:$A$501,0)),"Código no existe"))</f>
        <v/>
      </c>
      <c r="F1451" s="17">
        <f>IF(B1451="","",IFERROR(INDEX(Productos!$F$2:$F$501,MATCH(B1451,Productos!$A$2:$A$501,0)),0))</f>
        <v/>
      </c>
      <c r="G1451" s="17">
        <f>IF(OR(B1451="",E1451=""),"",E1451*N(F1451))</f>
        <v/>
      </c>
    </row>
    <row r="1452">
      <c r="A1452" s="15" t="n"/>
      <c r="B1452" s="16" t="n"/>
      <c r="C1452">
        <f>IF(B1452="","",IFERROR(INDEX(Productos!$C$2:$C$501,MATCH(B1452,Productos!$A$2:$A$501,0)),"Código no existe"))</f>
        <v/>
      </c>
      <c r="F1452" s="17">
        <f>IF(B1452="","",IFERROR(INDEX(Productos!$F$2:$F$501,MATCH(B1452,Productos!$A$2:$A$501,0)),0))</f>
        <v/>
      </c>
      <c r="G1452" s="17">
        <f>IF(OR(B1452="",E1452=""),"",E1452*N(F1452))</f>
        <v/>
      </c>
    </row>
    <row r="1453">
      <c r="A1453" s="15" t="n"/>
      <c r="B1453" s="16" t="n"/>
      <c r="C1453">
        <f>IF(B1453="","",IFERROR(INDEX(Productos!$C$2:$C$501,MATCH(B1453,Productos!$A$2:$A$501,0)),"Código no existe"))</f>
        <v/>
      </c>
      <c r="F1453" s="17">
        <f>IF(B1453="","",IFERROR(INDEX(Productos!$F$2:$F$501,MATCH(B1453,Productos!$A$2:$A$501,0)),0))</f>
        <v/>
      </c>
      <c r="G1453" s="17">
        <f>IF(OR(B1453="",E1453=""),"",E1453*N(F1453))</f>
        <v/>
      </c>
    </row>
    <row r="1454">
      <c r="A1454" s="15" t="n"/>
      <c r="B1454" s="16" t="n"/>
      <c r="C1454">
        <f>IF(B1454="","",IFERROR(INDEX(Productos!$C$2:$C$501,MATCH(B1454,Productos!$A$2:$A$501,0)),"Código no existe"))</f>
        <v/>
      </c>
      <c r="F1454" s="17">
        <f>IF(B1454="","",IFERROR(INDEX(Productos!$F$2:$F$501,MATCH(B1454,Productos!$A$2:$A$501,0)),0))</f>
        <v/>
      </c>
      <c r="G1454" s="17">
        <f>IF(OR(B1454="",E1454=""),"",E1454*N(F1454))</f>
        <v/>
      </c>
    </row>
    <row r="1455">
      <c r="A1455" s="15" t="n"/>
      <c r="B1455" s="16" t="n"/>
      <c r="C1455">
        <f>IF(B1455="","",IFERROR(INDEX(Productos!$C$2:$C$501,MATCH(B1455,Productos!$A$2:$A$501,0)),"Código no existe"))</f>
        <v/>
      </c>
      <c r="F1455" s="17">
        <f>IF(B1455="","",IFERROR(INDEX(Productos!$F$2:$F$501,MATCH(B1455,Productos!$A$2:$A$501,0)),0))</f>
        <v/>
      </c>
      <c r="G1455" s="17">
        <f>IF(OR(B1455="",E1455=""),"",E1455*N(F1455))</f>
        <v/>
      </c>
    </row>
    <row r="1456">
      <c r="A1456" s="15" t="n"/>
      <c r="B1456" s="16" t="n"/>
      <c r="C1456">
        <f>IF(B1456="","",IFERROR(INDEX(Productos!$C$2:$C$501,MATCH(B1456,Productos!$A$2:$A$501,0)),"Código no existe"))</f>
        <v/>
      </c>
      <c r="F1456" s="17">
        <f>IF(B1456="","",IFERROR(INDEX(Productos!$F$2:$F$501,MATCH(B1456,Productos!$A$2:$A$501,0)),0))</f>
        <v/>
      </c>
      <c r="G1456" s="17">
        <f>IF(OR(B1456="",E1456=""),"",E1456*N(F1456))</f>
        <v/>
      </c>
    </row>
    <row r="1457">
      <c r="A1457" s="15" t="n"/>
      <c r="B1457" s="16" t="n"/>
      <c r="C1457">
        <f>IF(B1457="","",IFERROR(INDEX(Productos!$C$2:$C$501,MATCH(B1457,Productos!$A$2:$A$501,0)),"Código no existe"))</f>
        <v/>
      </c>
      <c r="F1457" s="17">
        <f>IF(B1457="","",IFERROR(INDEX(Productos!$F$2:$F$501,MATCH(B1457,Productos!$A$2:$A$501,0)),0))</f>
        <v/>
      </c>
      <c r="G1457" s="17">
        <f>IF(OR(B1457="",E1457=""),"",E1457*N(F1457))</f>
        <v/>
      </c>
    </row>
    <row r="1458">
      <c r="A1458" s="15" t="n"/>
      <c r="B1458" s="16" t="n"/>
      <c r="C1458">
        <f>IF(B1458="","",IFERROR(INDEX(Productos!$C$2:$C$501,MATCH(B1458,Productos!$A$2:$A$501,0)),"Código no existe"))</f>
        <v/>
      </c>
      <c r="F1458" s="17">
        <f>IF(B1458="","",IFERROR(INDEX(Productos!$F$2:$F$501,MATCH(B1458,Productos!$A$2:$A$501,0)),0))</f>
        <v/>
      </c>
      <c r="G1458" s="17">
        <f>IF(OR(B1458="",E1458=""),"",E1458*N(F1458))</f>
        <v/>
      </c>
    </row>
    <row r="1459">
      <c r="A1459" s="15" t="n"/>
      <c r="B1459" s="16" t="n"/>
      <c r="C1459">
        <f>IF(B1459="","",IFERROR(INDEX(Productos!$C$2:$C$501,MATCH(B1459,Productos!$A$2:$A$501,0)),"Código no existe"))</f>
        <v/>
      </c>
      <c r="F1459" s="17">
        <f>IF(B1459="","",IFERROR(INDEX(Productos!$F$2:$F$501,MATCH(B1459,Productos!$A$2:$A$501,0)),0))</f>
        <v/>
      </c>
      <c r="G1459" s="17">
        <f>IF(OR(B1459="",E1459=""),"",E1459*N(F1459))</f>
        <v/>
      </c>
    </row>
    <row r="1460">
      <c r="A1460" s="15" t="n"/>
      <c r="B1460" s="16" t="n"/>
      <c r="C1460">
        <f>IF(B1460="","",IFERROR(INDEX(Productos!$C$2:$C$501,MATCH(B1460,Productos!$A$2:$A$501,0)),"Código no existe"))</f>
        <v/>
      </c>
      <c r="F1460" s="17">
        <f>IF(B1460="","",IFERROR(INDEX(Productos!$F$2:$F$501,MATCH(B1460,Productos!$A$2:$A$501,0)),0))</f>
        <v/>
      </c>
      <c r="G1460" s="17">
        <f>IF(OR(B1460="",E1460=""),"",E1460*N(F1460))</f>
        <v/>
      </c>
    </row>
    <row r="1461">
      <c r="A1461" s="15" t="n"/>
      <c r="B1461" s="16" t="n"/>
      <c r="C1461">
        <f>IF(B1461="","",IFERROR(INDEX(Productos!$C$2:$C$501,MATCH(B1461,Productos!$A$2:$A$501,0)),"Código no existe"))</f>
        <v/>
      </c>
      <c r="F1461" s="17">
        <f>IF(B1461="","",IFERROR(INDEX(Productos!$F$2:$F$501,MATCH(B1461,Productos!$A$2:$A$501,0)),0))</f>
        <v/>
      </c>
      <c r="G1461" s="17">
        <f>IF(OR(B1461="",E1461=""),"",E1461*N(F1461))</f>
        <v/>
      </c>
    </row>
    <row r="1462">
      <c r="A1462" s="15" t="n"/>
      <c r="B1462" s="16" t="n"/>
      <c r="C1462">
        <f>IF(B1462="","",IFERROR(INDEX(Productos!$C$2:$C$501,MATCH(B1462,Productos!$A$2:$A$501,0)),"Código no existe"))</f>
        <v/>
      </c>
      <c r="F1462" s="17">
        <f>IF(B1462="","",IFERROR(INDEX(Productos!$F$2:$F$501,MATCH(B1462,Productos!$A$2:$A$501,0)),0))</f>
        <v/>
      </c>
      <c r="G1462" s="17">
        <f>IF(OR(B1462="",E1462=""),"",E1462*N(F1462))</f>
        <v/>
      </c>
    </row>
    <row r="1463">
      <c r="A1463" s="15" t="n"/>
      <c r="B1463" s="16" t="n"/>
      <c r="C1463">
        <f>IF(B1463="","",IFERROR(INDEX(Productos!$C$2:$C$501,MATCH(B1463,Productos!$A$2:$A$501,0)),"Código no existe"))</f>
        <v/>
      </c>
      <c r="F1463" s="17">
        <f>IF(B1463="","",IFERROR(INDEX(Productos!$F$2:$F$501,MATCH(B1463,Productos!$A$2:$A$501,0)),0))</f>
        <v/>
      </c>
      <c r="G1463" s="17">
        <f>IF(OR(B1463="",E1463=""),"",E1463*N(F1463))</f>
        <v/>
      </c>
    </row>
    <row r="1464">
      <c r="A1464" s="15" t="n"/>
      <c r="B1464" s="16" t="n"/>
      <c r="C1464">
        <f>IF(B1464="","",IFERROR(INDEX(Productos!$C$2:$C$501,MATCH(B1464,Productos!$A$2:$A$501,0)),"Código no existe"))</f>
        <v/>
      </c>
      <c r="F1464" s="17">
        <f>IF(B1464="","",IFERROR(INDEX(Productos!$F$2:$F$501,MATCH(B1464,Productos!$A$2:$A$501,0)),0))</f>
        <v/>
      </c>
      <c r="G1464" s="17">
        <f>IF(OR(B1464="",E1464=""),"",E1464*N(F1464))</f>
        <v/>
      </c>
    </row>
    <row r="1465">
      <c r="A1465" s="15" t="n"/>
      <c r="B1465" s="16" t="n"/>
      <c r="C1465">
        <f>IF(B1465="","",IFERROR(INDEX(Productos!$C$2:$C$501,MATCH(B1465,Productos!$A$2:$A$501,0)),"Código no existe"))</f>
        <v/>
      </c>
      <c r="F1465" s="17">
        <f>IF(B1465="","",IFERROR(INDEX(Productos!$F$2:$F$501,MATCH(B1465,Productos!$A$2:$A$501,0)),0))</f>
        <v/>
      </c>
      <c r="G1465" s="17">
        <f>IF(OR(B1465="",E1465=""),"",E1465*N(F1465))</f>
        <v/>
      </c>
    </row>
    <row r="1466">
      <c r="A1466" s="15" t="n"/>
      <c r="B1466" s="16" t="n"/>
      <c r="C1466">
        <f>IF(B1466="","",IFERROR(INDEX(Productos!$C$2:$C$501,MATCH(B1466,Productos!$A$2:$A$501,0)),"Código no existe"))</f>
        <v/>
      </c>
      <c r="F1466" s="17">
        <f>IF(B1466="","",IFERROR(INDEX(Productos!$F$2:$F$501,MATCH(B1466,Productos!$A$2:$A$501,0)),0))</f>
        <v/>
      </c>
      <c r="G1466" s="17">
        <f>IF(OR(B1466="",E1466=""),"",E1466*N(F1466))</f>
        <v/>
      </c>
    </row>
    <row r="1467">
      <c r="A1467" s="15" t="n"/>
      <c r="B1467" s="16" t="n"/>
      <c r="C1467">
        <f>IF(B1467="","",IFERROR(INDEX(Productos!$C$2:$C$501,MATCH(B1467,Productos!$A$2:$A$501,0)),"Código no existe"))</f>
        <v/>
      </c>
      <c r="F1467" s="17">
        <f>IF(B1467="","",IFERROR(INDEX(Productos!$F$2:$F$501,MATCH(B1467,Productos!$A$2:$A$501,0)),0))</f>
        <v/>
      </c>
      <c r="G1467" s="17">
        <f>IF(OR(B1467="",E1467=""),"",E1467*N(F1467))</f>
        <v/>
      </c>
    </row>
    <row r="1468">
      <c r="A1468" s="15" t="n"/>
      <c r="B1468" s="16" t="n"/>
      <c r="C1468">
        <f>IF(B1468="","",IFERROR(INDEX(Productos!$C$2:$C$501,MATCH(B1468,Productos!$A$2:$A$501,0)),"Código no existe"))</f>
        <v/>
      </c>
      <c r="F1468" s="17">
        <f>IF(B1468="","",IFERROR(INDEX(Productos!$F$2:$F$501,MATCH(B1468,Productos!$A$2:$A$501,0)),0))</f>
        <v/>
      </c>
      <c r="G1468" s="17">
        <f>IF(OR(B1468="",E1468=""),"",E1468*N(F1468))</f>
        <v/>
      </c>
    </row>
    <row r="1469">
      <c r="A1469" s="15" t="n"/>
      <c r="B1469" s="16" t="n"/>
      <c r="C1469">
        <f>IF(B1469="","",IFERROR(INDEX(Productos!$C$2:$C$501,MATCH(B1469,Productos!$A$2:$A$501,0)),"Código no existe"))</f>
        <v/>
      </c>
      <c r="F1469" s="17">
        <f>IF(B1469="","",IFERROR(INDEX(Productos!$F$2:$F$501,MATCH(B1469,Productos!$A$2:$A$501,0)),0))</f>
        <v/>
      </c>
      <c r="G1469" s="17">
        <f>IF(OR(B1469="",E1469=""),"",E1469*N(F1469))</f>
        <v/>
      </c>
    </row>
    <row r="1470">
      <c r="A1470" s="15" t="n"/>
      <c r="B1470" s="16" t="n"/>
      <c r="C1470">
        <f>IF(B1470="","",IFERROR(INDEX(Productos!$C$2:$C$501,MATCH(B1470,Productos!$A$2:$A$501,0)),"Código no existe"))</f>
        <v/>
      </c>
      <c r="F1470" s="17">
        <f>IF(B1470="","",IFERROR(INDEX(Productos!$F$2:$F$501,MATCH(B1470,Productos!$A$2:$A$501,0)),0))</f>
        <v/>
      </c>
      <c r="G1470" s="17">
        <f>IF(OR(B1470="",E1470=""),"",E1470*N(F1470))</f>
        <v/>
      </c>
    </row>
    <row r="1471">
      <c r="A1471" s="15" t="n"/>
      <c r="B1471" s="16" t="n"/>
      <c r="C1471">
        <f>IF(B1471="","",IFERROR(INDEX(Productos!$C$2:$C$501,MATCH(B1471,Productos!$A$2:$A$501,0)),"Código no existe"))</f>
        <v/>
      </c>
      <c r="F1471" s="17">
        <f>IF(B1471="","",IFERROR(INDEX(Productos!$F$2:$F$501,MATCH(B1471,Productos!$A$2:$A$501,0)),0))</f>
        <v/>
      </c>
      <c r="G1471" s="17">
        <f>IF(OR(B1471="",E1471=""),"",E1471*N(F1471))</f>
        <v/>
      </c>
    </row>
    <row r="1472">
      <c r="A1472" s="15" t="n"/>
      <c r="B1472" s="16" t="n"/>
      <c r="C1472">
        <f>IF(B1472="","",IFERROR(INDEX(Productos!$C$2:$C$501,MATCH(B1472,Productos!$A$2:$A$501,0)),"Código no existe"))</f>
        <v/>
      </c>
      <c r="F1472" s="17">
        <f>IF(B1472="","",IFERROR(INDEX(Productos!$F$2:$F$501,MATCH(B1472,Productos!$A$2:$A$501,0)),0))</f>
        <v/>
      </c>
      <c r="G1472" s="17">
        <f>IF(OR(B1472="",E1472=""),"",E1472*N(F1472))</f>
        <v/>
      </c>
    </row>
    <row r="1473">
      <c r="A1473" s="15" t="n"/>
      <c r="B1473" s="16" t="n"/>
      <c r="C1473">
        <f>IF(B1473="","",IFERROR(INDEX(Productos!$C$2:$C$501,MATCH(B1473,Productos!$A$2:$A$501,0)),"Código no existe"))</f>
        <v/>
      </c>
      <c r="F1473" s="17">
        <f>IF(B1473="","",IFERROR(INDEX(Productos!$F$2:$F$501,MATCH(B1473,Productos!$A$2:$A$501,0)),0))</f>
        <v/>
      </c>
      <c r="G1473" s="17">
        <f>IF(OR(B1473="",E1473=""),"",E1473*N(F1473))</f>
        <v/>
      </c>
    </row>
    <row r="1474">
      <c r="A1474" s="15" t="n"/>
      <c r="B1474" s="16" t="n"/>
      <c r="C1474">
        <f>IF(B1474="","",IFERROR(INDEX(Productos!$C$2:$C$501,MATCH(B1474,Productos!$A$2:$A$501,0)),"Código no existe"))</f>
        <v/>
      </c>
      <c r="F1474" s="17">
        <f>IF(B1474="","",IFERROR(INDEX(Productos!$F$2:$F$501,MATCH(B1474,Productos!$A$2:$A$501,0)),0))</f>
        <v/>
      </c>
      <c r="G1474" s="17">
        <f>IF(OR(B1474="",E1474=""),"",E1474*N(F1474))</f>
        <v/>
      </c>
    </row>
    <row r="1475">
      <c r="A1475" s="15" t="n"/>
      <c r="B1475" s="16" t="n"/>
      <c r="C1475">
        <f>IF(B1475="","",IFERROR(INDEX(Productos!$C$2:$C$501,MATCH(B1475,Productos!$A$2:$A$501,0)),"Código no existe"))</f>
        <v/>
      </c>
      <c r="F1475" s="17">
        <f>IF(B1475="","",IFERROR(INDEX(Productos!$F$2:$F$501,MATCH(B1475,Productos!$A$2:$A$501,0)),0))</f>
        <v/>
      </c>
      <c r="G1475" s="17">
        <f>IF(OR(B1475="",E1475=""),"",E1475*N(F1475))</f>
        <v/>
      </c>
    </row>
    <row r="1476">
      <c r="A1476" s="15" t="n"/>
      <c r="B1476" s="16" t="n"/>
      <c r="C1476">
        <f>IF(B1476="","",IFERROR(INDEX(Productos!$C$2:$C$501,MATCH(B1476,Productos!$A$2:$A$501,0)),"Código no existe"))</f>
        <v/>
      </c>
      <c r="F1476" s="17">
        <f>IF(B1476="","",IFERROR(INDEX(Productos!$F$2:$F$501,MATCH(B1476,Productos!$A$2:$A$501,0)),0))</f>
        <v/>
      </c>
      <c r="G1476" s="17">
        <f>IF(OR(B1476="",E1476=""),"",E1476*N(F1476))</f>
        <v/>
      </c>
    </row>
    <row r="1477">
      <c r="A1477" s="15" t="n"/>
      <c r="B1477" s="16" t="n"/>
      <c r="C1477">
        <f>IF(B1477="","",IFERROR(INDEX(Productos!$C$2:$C$501,MATCH(B1477,Productos!$A$2:$A$501,0)),"Código no existe"))</f>
        <v/>
      </c>
      <c r="F1477" s="17">
        <f>IF(B1477="","",IFERROR(INDEX(Productos!$F$2:$F$501,MATCH(B1477,Productos!$A$2:$A$501,0)),0))</f>
        <v/>
      </c>
      <c r="G1477" s="17">
        <f>IF(OR(B1477="",E1477=""),"",E1477*N(F1477))</f>
        <v/>
      </c>
    </row>
    <row r="1478">
      <c r="A1478" s="15" t="n"/>
      <c r="B1478" s="16" t="n"/>
      <c r="C1478">
        <f>IF(B1478="","",IFERROR(INDEX(Productos!$C$2:$C$501,MATCH(B1478,Productos!$A$2:$A$501,0)),"Código no existe"))</f>
        <v/>
      </c>
      <c r="F1478" s="17">
        <f>IF(B1478="","",IFERROR(INDEX(Productos!$F$2:$F$501,MATCH(B1478,Productos!$A$2:$A$501,0)),0))</f>
        <v/>
      </c>
      <c r="G1478" s="17">
        <f>IF(OR(B1478="",E1478=""),"",E1478*N(F1478))</f>
        <v/>
      </c>
    </row>
    <row r="1479">
      <c r="A1479" s="15" t="n"/>
      <c r="B1479" s="16" t="n"/>
      <c r="C1479">
        <f>IF(B1479="","",IFERROR(INDEX(Productos!$C$2:$C$501,MATCH(B1479,Productos!$A$2:$A$501,0)),"Código no existe"))</f>
        <v/>
      </c>
      <c r="F1479" s="17">
        <f>IF(B1479="","",IFERROR(INDEX(Productos!$F$2:$F$501,MATCH(B1479,Productos!$A$2:$A$501,0)),0))</f>
        <v/>
      </c>
      <c r="G1479" s="17">
        <f>IF(OR(B1479="",E1479=""),"",E1479*N(F1479))</f>
        <v/>
      </c>
    </row>
    <row r="1480">
      <c r="A1480" s="15" t="n"/>
      <c r="B1480" s="16" t="n"/>
      <c r="C1480">
        <f>IF(B1480="","",IFERROR(INDEX(Productos!$C$2:$C$501,MATCH(B1480,Productos!$A$2:$A$501,0)),"Código no existe"))</f>
        <v/>
      </c>
      <c r="F1480" s="17">
        <f>IF(B1480="","",IFERROR(INDEX(Productos!$F$2:$F$501,MATCH(B1480,Productos!$A$2:$A$501,0)),0))</f>
        <v/>
      </c>
      <c r="G1480" s="17">
        <f>IF(OR(B1480="",E1480=""),"",E1480*N(F1480))</f>
        <v/>
      </c>
    </row>
    <row r="1481">
      <c r="A1481" s="15" t="n"/>
      <c r="B1481" s="16" t="n"/>
      <c r="C1481">
        <f>IF(B1481="","",IFERROR(INDEX(Productos!$C$2:$C$501,MATCH(B1481,Productos!$A$2:$A$501,0)),"Código no existe"))</f>
        <v/>
      </c>
      <c r="F1481" s="17">
        <f>IF(B1481="","",IFERROR(INDEX(Productos!$F$2:$F$501,MATCH(B1481,Productos!$A$2:$A$501,0)),0))</f>
        <v/>
      </c>
      <c r="G1481" s="17">
        <f>IF(OR(B1481="",E1481=""),"",E1481*N(F1481))</f>
        <v/>
      </c>
    </row>
    <row r="1482">
      <c r="A1482" s="15" t="n"/>
      <c r="B1482" s="16" t="n"/>
      <c r="C1482">
        <f>IF(B1482="","",IFERROR(INDEX(Productos!$C$2:$C$501,MATCH(B1482,Productos!$A$2:$A$501,0)),"Código no existe"))</f>
        <v/>
      </c>
      <c r="F1482" s="17">
        <f>IF(B1482="","",IFERROR(INDEX(Productos!$F$2:$F$501,MATCH(B1482,Productos!$A$2:$A$501,0)),0))</f>
        <v/>
      </c>
      <c r="G1482" s="17">
        <f>IF(OR(B1482="",E1482=""),"",E1482*N(F1482))</f>
        <v/>
      </c>
    </row>
    <row r="1483">
      <c r="A1483" s="15" t="n"/>
      <c r="B1483" s="16" t="n"/>
      <c r="C1483">
        <f>IF(B1483="","",IFERROR(INDEX(Productos!$C$2:$C$501,MATCH(B1483,Productos!$A$2:$A$501,0)),"Código no existe"))</f>
        <v/>
      </c>
      <c r="F1483" s="17">
        <f>IF(B1483="","",IFERROR(INDEX(Productos!$F$2:$F$501,MATCH(B1483,Productos!$A$2:$A$501,0)),0))</f>
        <v/>
      </c>
      <c r="G1483" s="17">
        <f>IF(OR(B1483="",E1483=""),"",E1483*N(F1483))</f>
        <v/>
      </c>
    </row>
    <row r="1484">
      <c r="A1484" s="15" t="n"/>
      <c r="B1484" s="16" t="n"/>
      <c r="C1484">
        <f>IF(B1484="","",IFERROR(INDEX(Productos!$C$2:$C$501,MATCH(B1484,Productos!$A$2:$A$501,0)),"Código no existe"))</f>
        <v/>
      </c>
      <c r="F1484" s="17">
        <f>IF(B1484="","",IFERROR(INDEX(Productos!$F$2:$F$501,MATCH(B1484,Productos!$A$2:$A$501,0)),0))</f>
        <v/>
      </c>
      <c r="G1484" s="17">
        <f>IF(OR(B1484="",E1484=""),"",E1484*N(F1484))</f>
        <v/>
      </c>
    </row>
    <row r="1485">
      <c r="A1485" s="15" t="n"/>
      <c r="B1485" s="16" t="n"/>
      <c r="C1485">
        <f>IF(B1485="","",IFERROR(INDEX(Productos!$C$2:$C$501,MATCH(B1485,Productos!$A$2:$A$501,0)),"Código no existe"))</f>
        <v/>
      </c>
      <c r="F1485" s="17">
        <f>IF(B1485="","",IFERROR(INDEX(Productos!$F$2:$F$501,MATCH(B1485,Productos!$A$2:$A$501,0)),0))</f>
        <v/>
      </c>
      <c r="G1485" s="17">
        <f>IF(OR(B1485="",E1485=""),"",E1485*N(F1485))</f>
        <v/>
      </c>
    </row>
    <row r="1486">
      <c r="A1486" s="15" t="n"/>
      <c r="B1486" s="16" t="n"/>
      <c r="C1486">
        <f>IF(B1486="","",IFERROR(INDEX(Productos!$C$2:$C$501,MATCH(B1486,Productos!$A$2:$A$501,0)),"Código no existe"))</f>
        <v/>
      </c>
      <c r="F1486" s="17">
        <f>IF(B1486="","",IFERROR(INDEX(Productos!$F$2:$F$501,MATCH(B1486,Productos!$A$2:$A$501,0)),0))</f>
        <v/>
      </c>
      <c r="G1486" s="17">
        <f>IF(OR(B1486="",E1486=""),"",E1486*N(F1486))</f>
        <v/>
      </c>
    </row>
    <row r="1487">
      <c r="A1487" s="15" t="n"/>
      <c r="B1487" s="16" t="n"/>
      <c r="C1487">
        <f>IF(B1487="","",IFERROR(INDEX(Productos!$C$2:$C$501,MATCH(B1487,Productos!$A$2:$A$501,0)),"Código no existe"))</f>
        <v/>
      </c>
      <c r="F1487" s="17">
        <f>IF(B1487="","",IFERROR(INDEX(Productos!$F$2:$F$501,MATCH(B1487,Productos!$A$2:$A$501,0)),0))</f>
        <v/>
      </c>
      <c r="G1487" s="17">
        <f>IF(OR(B1487="",E1487=""),"",E1487*N(F1487))</f>
        <v/>
      </c>
    </row>
    <row r="1488">
      <c r="A1488" s="15" t="n"/>
      <c r="B1488" s="16" t="n"/>
      <c r="C1488">
        <f>IF(B1488="","",IFERROR(INDEX(Productos!$C$2:$C$501,MATCH(B1488,Productos!$A$2:$A$501,0)),"Código no existe"))</f>
        <v/>
      </c>
      <c r="F1488" s="17">
        <f>IF(B1488="","",IFERROR(INDEX(Productos!$F$2:$F$501,MATCH(B1488,Productos!$A$2:$A$501,0)),0))</f>
        <v/>
      </c>
      <c r="G1488" s="17">
        <f>IF(OR(B1488="",E1488=""),"",E1488*N(F1488))</f>
        <v/>
      </c>
    </row>
    <row r="1489">
      <c r="A1489" s="15" t="n"/>
      <c r="B1489" s="16" t="n"/>
      <c r="C1489">
        <f>IF(B1489="","",IFERROR(INDEX(Productos!$C$2:$C$501,MATCH(B1489,Productos!$A$2:$A$501,0)),"Código no existe"))</f>
        <v/>
      </c>
      <c r="F1489" s="17">
        <f>IF(B1489="","",IFERROR(INDEX(Productos!$F$2:$F$501,MATCH(B1489,Productos!$A$2:$A$501,0)),0))</f>
        <v/>
      </c>
      <c r="G1489" s="17">
        <f>IF(OR(B1489="",E1489=""),"",E1489*N(F1489))</f>
        <v/>
      </c>
    </row>
    <row r="1490">
      <c r="A1490" s="15" t="n"/>
      <c r="B1490" s="16" t="n"/>
      <c r="C1490">
        <f>IF(B1490="","",IFERROR(INDEX(Productos!$C$2:$C$501,MATCH(B1490,Productos!$A$2:$A$501,0)),"Código no existe"))</f>
        <v/>
      </c>
      <c r="F1490" s="17">
        <f>IF(B1490="","",IFERROR(INDEX(Productos!$F$2:$F$501,MATCH(B1490,Productos!$A$2:$A$501,0)),0))</f>
        <v/>
      </c>
      <c r="G1490" s="17">
        <f>IF(OR(B1490="",E1490=""),"",E1490*N(F1490))</f>
        <v/>
      </c>
    </row>
    <row r="1491">
      <c r="A1491" s="15" t="n"/>
      <c r="B1491" s="16" t="n"/>
      <c r="C1491">
        <f>IF(B1491="","",IFERROR(INDEX(Productos!$C$2:$C$501,MATCH(B1491,Productos!$A$2:$A$501,0)),"Código no existe"))</f>
        <v/>
      </c>
      <c r="F1491" s="17">
        <f>IF(B1491="","",IFERROR(INDEX(Productos!$F$2:$F$501,MATCH(B1491,Productos!$A$2:$A$501,0)),0))</f>
        <v/>
      </c>
      <c r="G1491" s="17">
        <f>IF(OR(B1491="",E1491=""),"",E1491*N(F1491))</f>
        <v/>
      </c>
    </row>
    <row r="1492">
      <c r="A1492" s="15" t="n"/>
      <c r="B1492" s="16" t="n"/>
      <c r="C1492">
        <f>IF(B1492="","",IFERROR(INDEX(Productos!$C$2:$C$501,MATCH(B1492,Productos!$A$2:$A$501,0)),"Código no existe"))</f>
        <v/>
      </c>
      <c r="F1492" s="17">
        <f>IF(B1492="","",IFERROR(INDEX(Productos!$F$2:$F$501,MATCH(B1492,Productos!$A$2:$A$501,0)),0))</f>
        <v/>
      </c>
      <c r="G1492" s="17">
        <f>IF(OR(B1492="",E1492=""),"",E1492*N(F1492))</f>
        <v/>
      </c>
    </row>
    <row r="1493">
      <c r="A1493" s="15" t="n"/>
      <c r="B1493" s="16" t="n"/>
      <c r="C1493">
        <f>IF(B1493="","",IFERROR(INDEX(Productos!$C$2:$C$501,MATCH(B1493,Productos!$A$2:$A$501,0)),"Código no existe"))</f>
        <v/>
      </c>
      <c r="F1493" s="17">
        <f>IF(B1493="","",IFERROR(INDEX(Productos!$F$2:$F$501,MATCH(B1493,Productos!$A$2:$A$501,0)),0))</f>
        <v/>
      </c>
      <c r="G1493" s="17">
        <f>IF(OR(B1493="",E1493=""),"",E1493*N(F1493))</f>
        <v/>
      </c>
    </row>
    <row r="1494">
      <c r="A1494" s="15" t="n"/>
      <c r="B1494" s="16" t="n"/>
      <c r="C1494">
        <f>IF(B1494="","",IFERROR(INDEX(Productos!$C$2:$C$501,MATCH(B1494,Productos!$A$2:$A$501,0)),"Código no existe"))</f>
        <v/>
      </c>
      <c r="F1494" s="17">
        <f>IF(B1494="","",IFERROR(INDEX(Productos!$F$2:$F$501,MATCH(B1494,Productos!$A$2:$A$501,0)),0))</f>
        <v/>
      </c>
      <c r="G1494" s="17">
        <f>IF(OR(B1494="",E1494=""),"",E1494*N(F1494))</f>
        <v/>
      </c>
    </row>
    <row r="1495">
      <c r="A1495" s="15" t="n"/>
      <c r="B1495" s="16" t="n"/>
      <c r="C1495">
        <f>IF(B1495="","",IFERROR(INDEX(Productos!$C$2:$C$501,MATCH(B1495,Productos!$A$2:$A$501,0)),"Código no existe"))</f>
        <v/>
      </c>
      <c r="F1495" s="17">
        <f>IF(B1495="","",IFERROR(INDEX(Productos!$F$2:$F$501,MATCH(B1495,Productos!$A$2:$A$501,0)),0))</f>
        <v/>
      </c>
      <c r="G1495" s="17">
        <f>IF(OR(B1495="",E1495=""),"",E1495*N(F1495))</f>
        <v/>
      </c>
    </row>
    <row r="1496">
      <c r="A1496" s="15" t="n"/>
      <c r="B1496" s="16" t="n"/>
      <c r="C1496">
        <f>IF(B1496="","",IFERROR(INDEX(Productos!$C$2:$C$501,MATCH(B1496,Productos!$A$2:$A$501,0)),"Código no existe"))</f>
        <v/>
      </c>
      <c r="F1496" s="17">
        <f>IF(B1496="","",IFERROR(INDEX(Productos!$F$2:$F$501,MATCH(B1496,Productos!$A$2:$A$501,0)),0))</f>
        <v/>
      </c>
      <c r="G1496" s="17">
        <f>IF(OR(B1496="",E1496=""),"",E1496*N(F1496))</f>
        <v/>
      </c>
    </row>
    <row r="1497">
      <c r="A1497" s="15" t="n"/>
      <c r="B1497" s="16" t="n"/>
      <c r="C1497">
        <f>IF(B1497="","",IFERROR(INDEX(Productos!$C$2:$C$501,MATCH(B1497,Productos!$A$2:$A$501,0)),"Código no existe"))</f>
        <v/>
      </c>
      <c r="F1497" s="17">
        <f>IF(B1497="","",IFERROR(INDEX(Productos!$F$2:$F$501,MATCH(B1497,Productos!$A$2:$A$501,0)),0))</f>
        <v/>
      </c>
      <c r="G1497" s="17">
        <f>IF(OR(B1497="",E1497=""),"",E1497*N(F1497))</f>
        <v/>
      </c>
    </row>
    <row r="1498">
      <c r="A1498" s="15" t="n"/>
      <c r="B1498" s="16" t="n"/>
      <c r="C1498">
        <f>IF(B1498="","",IFERROR(INDEX(Productos!$C$2:$C$501,MATCH(B1498,Productos!$A$2:$A$501,0)),"Código no existe"))</f>
        <v/>
      </c>
      <c r="F1498" s="17">
        <f>IF(B1498="","",IFERROR(INDEX(Productos!$F$2:$F$501,MATCH(B1498,Productos!$A$2:$A$501,0)),0))</f>
        <v/>
      </c>
      <c r="G1498" s="17">
        <f>IF(OR(B1498="",E1498=""),"",E1498*N(F1498))</f>
        <v/>
      </c>
    </row>
    <row r="1499">
      <c r="A1499" s="15" t="n"/>
      <c r="B1499" s="16" t="n"/>
      <c r="C1499">
        <f>IF(B1499="","",IFERROR(INDEX(Productos!$C$2:$C$501,MATCH(B1499,Productos!$A$2:$A$501,0)),"Código no existe"))</f>
        <v/>
      </c>
      <c r="F1499" s="17">
        <f>IF(B1499="","",IFERROR(INDEX(Productos!$F$2:$F$501,MATCH(B1499,Productos!$A$2:$A$501,0)),0))</f>
        <v/>
      </c>
      <c r="G1499" s="17">
        <f>IF(OR(B1499="",E1499=""),"",E1499*N(F1499))</f>
        <v/>
      </c>
    </row>
    <row r="1500">
      <c r="A1500" s="15" t="n"/>
      <c r="B1500" s="16" t="n"/>
      <c r="C1500">
        <f>IF(B1500="","",IFERROR(INDEX(Productos!$C$2:$C$501,MATCH(B1500,Productos!$A$2:$A$501,0)),"Código no existe"))</f>
        <v/>
      </c>
      <c r="F1500" s="17">
        <f>IF(B1500="","",IFERROR(INDEX(Productos!$F$2:$F$501,MATCH(B1500,Productos!$A$2:$A$501,0)),0))</f>
        <v/>
      </c>
      <c r="G1500" s="17">
        <f>IF(OR(B1500="",E1500=""),"",E1500*N(F1500))</f>
        <v/>
      </c>
    </row>
    <row r="1501">
      <c r="A1501" s="15" t="n"/>
      <c r="B1501" s="16" t="n"/>
      <c r="C1501">
        <f>IF(B1501="","",IFERROR(INDEX(Productos!$C$2:$C$501,MATCH(B1501,Productos!$A$2:$A$501,0)),"Código no existe"))</f>
        <v/>
      </c>
      <c r="F1501" s="17">
        <f>IF(B1501="","",IFERROR(INDEX(Productos!$F$2:$F$501,MATCH(B1501,Productos!$A$2:$A$501,0)),0))</f>
        <v/>
      </c>
      <c r="G1501" s="17">
        <f>IF(OR(B1501="",E1501=""),"",E1501*N(F1501))</f>
        <v/>
      </c>
    </row>
    <row r="1502">
      <c r="A1502" s="15" t="n"/>
      <c r="B1502" s="16" t="n"/>
      <c r="C1502">
        <f>IF(B1502="","",IFERROR(INDEX(Productos!$C$2:$C$501,MATCH(B1502,Productos!$A$2:$A$501,0)),"Código no existe"))</f>
        <v/>
      </c>
      <c r="F1502" s="17">
        <f>IF(B1502="","",IFERROR(INDEX(Productos!$F$2:$F$501,MATCH(B1502,Productos!$A$2:$A$501,0)),0))</f>
        <v/>
      </c>
      <c r="G1502" s="17">
        <f>IF(OR(B1502="",E1502=""),"",E1502*N(F1502))</f>
        <v/>
      </c>
    </row>
    <row r="1503">
      <c r="A1503" s="15" t="n"/>
      <c r="B1503" s="16" t="n"/>
      <c r="C1503">
        <f>IF(B1503="","",IFERROR(INDEX(Productos!$C$2:$C$501,MATCH(B1503,Productos!$A$2:$A$501,0)),"Código no existe"))</f>
        <v/>
      </c>
      <c r="F1503" s="17">
        <f>IF(B1503="","",IFERROR(INDEX(Productos!$F$2:$F$501,MATCH(B1503,Productos!$A$2:$A$501,0)),0))</f>
        <v/>
      </c>
      <c r="G1503" s="17">
        <f>IF(OR(B1503="",E1503=""),"",E1503*N(F1503))</f>
        <v/>
      </c>
    </row>
    <row r="1504">
      <c r="A1504" s="15" t="n"/>
      <c r="B1504" s="16" t="n"/>
      <c r="C1504">
        <f>IF(B1504="","",IFERROR(INDEX(Productos!$C$2:$C$501,MATCH(B1504,Productos!$A$2:$A$501,0)),"Código no existe"))</f>
        <v/>
      </c>
      <c r="F1504" s="17">
        <f>IF(B1504="","",IFERROR(INDEX(Productos!$F$2:$F$501,MATCH(B1504,Productos!$A$2:$A$501,0)),0))</f>
        <v/>
      </c>
      <c r="G1504" s="17">
        <f>IF(OR(B1504="",E1504=""),"",E1504*N(F1504))</f>
        <v/>
      </c>
    </row>
    <row r="1505">
      <c r="A1505" s="15" t="n"/>
      <c r="B1505" s="16" t="n"/>
      <c r="C1505">
        <f>IF(B1505="","",IFERROR(INDEX(Productos!$C$2:$C$501,MATCH(B1505,Productos!$A$2:$A$501,0)),"Código no existe"))</f>
        <v/>
      </c>
      <c r="F1505" s="17">
        <f>IF(B1505="","",IFERROR(INDEX(Productos!$F$2:$F$501,MATCH(B1505,Productos!$A$2:$A$501,0)),0))</f>
        <v/>
      </c>
      <c r="G1505" s="17">
        <f>IF(OR(B1505="",E1505=""),"",E1505*N(F1505))</f>
        <v/>
      </c>
    </row>
    <row r="1506">
      <c r="A1506" s="15" t="n"/>
      <c r="B1506" s="16" t="n"/>
      <c r="C1506">
        <f>IF(B1506="","",IFERROR(INDEX(Productos!$C$2:$C$501,MATCH(B1506,Productos!$A$2:$A$501,0)),"Código no existe"))</f>
        <v/>
      </c>
      <c r="F1506" s="17">
        <f>IF(B1506="","",IFERROR(INDEX(Productos!$F$2:$F$501,MATCH(B1506,Productos!$A$2:$A$501,0)),0))</f>
        <v/>
      </c>
      <c r="G1506" s="17">
        <f>IF(OR(B1506="",E1506=""),"",E1506*N(F1506))</f>
        <v/>
      </c>
    </row>
    <row r="1507">
      <c r="A1507" s="15" t="n"/>
      <c r="B1507" s="16" t="n"/>
      <c r="C1507">
        <f>IF(B1507="","",IFERROR(INDEX(Productos!$C$2:$C$501,MATCH(B1507,Productos!$A$2:$A$501,0)),"Código no existe"))</f>
        <v/>
      </c>
      <c r="F1507" s="17">
        <f>IF(B1507="","",IFERROR(INDEX(Productos!$F$2:$F$501,MATCH(B1507,Productos!$A$2:$A$501,0)),0))</f>
        <v/>
      </c>
      <c r="G1507" s="17">
        <f>IF(OR(B1507="",E1507=""),"",E1507*N(F1507))</f>
        <v/>
      </c>
    </row>
    <row r="1508">
      <c r="A1508" s="15" t="n"/>
      <c r="B1508" s="16" t="n"/>
      <c r="C1508">
        <f>IF(B1508="","",IFERROR(INDEX(Productos!$C$2:$C$501,MATCH(B1508,Productos!$A$2:$A$501,0)),"Código no existe"))</f>
        <v/>
      </c>
      <c r="F1508" s="17">
        <f>IF(B1508="","",IFERROR(INDEX(Productos!$F$2:$F$501,MATCH(B1508,Productos!$A$2:$A$501,0)),0))</f>
        <v/>
      </c>
      <c r="G1508" s="17">
        <f>IF(OR(B1508="",E1508=""),"",E1508*N(F1508))</f>
        <v/>
      </c>
    </row>
    <row r="1509">
      <c r="A1509" s="15" t="n"/>
      <c r="B1509" s="16" t="n"/>
      <c r="C1509">
        <f>IF(B1509="","",IFERROR(INDEX(Productos!$C$2:$C$501,MATCH(B1509,Productos!$A$2:$A$501,0)),"Código no existe"))</f>
        <v/>
      </c>
      <c r="F1509" s="17">
        <f>IF(B1509="","",IFERROR(INDEX(Productos!$F$2:$F$501,MATCH(B1509,Productos!$A$2:$A$501,0)),0))</f>
        <v/>
      </c>
      <c r="G1509" s="17">
        <f>IF(OR(B1509="",E1509=""),"",E1509*N(F1509))</f>
        <v/>
      </c>
    </row>
    <row r="1510">
      <c r="A1510" s="15" t="n"/>
      <c r="B1510" s="16" t="n"/>
      <c r="C1510">
        <f>IF(B1510="","",IFERROR(INDEX(Productos!$C$2:$C$501,MATCH(B1510,Productos!$A$2:$A$501,0)),"Código no existe"))</f>
        <v/>
      </c>
      <c r="F1510" s="17">
        <f>IF(B1510="","",IFERROR(INDEX(Productos!$F$2:$F$501,MATCH(B1510,Productos!$A$2:$A$501,0)),0))</f>
        <v/>
      </c>
      <c r="G1510" s="17">
        <f>IF(OR(B1510="",E1510=""),"",E1510*N(F1510))</f>
        <v/>
      </c>
    </row>
    <row r="1511">
      <c r="A1511" s="15" t="n"/>
      <c r="B1511" s="16" t="n"/>
      <c r="C1511">
        <f>IF(B1511="","",IFERROR(INDEX(Productos!$C$2:$C$501,MATCH(B1511,Productos!$A$2:$A$501,0)),"Código no existe"))</f>
        <v/>
      </c>
      <c r="F1511" s="17">
        <f>IF(B1511="","",IFERROR(INDEX(Productos!$F$2:$F$501,MATCH(B1511,Productos!$A$2:$A$501,0)),0))</f>
        <v/>
      </c>
      <c r="G1511" s="17">
        <f>IF(OR(B1511="",E1511=""),"",E1511*N(F1511))</f>
        <v/>
      </c>
    </row>
    <row r="1512">
      <c r="A1512" s="15" t="n"/>
      <c r="B1512" s="16" t="n"/>
      <c r="C1512">
        <f>IF(B1512="","",IFERROR(INDEX(Productos!$C$2:$C$501,MATCH(B1512,Productos!$A$2:$A$501,0)),"Código no existe"))</f>
        <v/>
      </c>
      <c r="F1512" s="17">
        <f>IF(B1512="","",IFERROR(INDEX(Productos!$F$2:$F$501,MATCH(B1512,Productos!$A$2:$A$501,0)),0))</f>
        <v/>
      </c>
      <c r="G1512" s="17">
        <f>IF(OR(B1512="",E1512=""),"",E1512*N(F1512))</f>
        <v/>
      </c>
    </row>
    <row r="1513">
      <c r="A1513" s="15" t="n"/>
      <c r="B1513" s="16" t="n"/>
      <c r="C1513">
        <f>IF(B1513="","",IFERROR(INDEX(Productos!$C$2:$C$501,MATCH(B1513,Productos!$A$2:$A$501,0)),"Código no existe"))</f>
        <v/>
      </c>
      <c r="F1513" s="17">
        <f>IF(B1513="","",IFERROR(INDEX(Productos!$F$2:$F$501,MATCH(B1513,Productos!$A$2:$A$501,0)),0))</f>
        <v/>
      </c>
      <c r="G1513" s="17">
        <f>IF(OR(B1513="",E1513=""),"",E1513*N(F1513))</f>
        <v/>
      </c>
    </row>
    <row r="1514">
      <c r="A1514" s="15" t="n"/>
      <c r="B1514" s="16" t="n"/>
      <c r="C1514">
        <f>IF(B1514="","",IFERROR(INDEX(Productos!$C$2:$C$501,MATCH(B1514,Productos!$A$2:$A$501,0)),"Código no existe"))</f>
        <v/>
      </c>
      <c r="F1514" s="17">
        <f>IF(B1514="","",IFERROR(INDEX(Productos!$F$2:$F$501,MATCH(B1514,Productos!$A$2:$A$501,0)),0))</f>
        <v/>
      </c>
      <c r="G1514" s="17">
        <f>IF(OR(B1514="",E1514=""),"",E1514*N(F1514))</f>
        <v/>
      </c>
    </row>
    <row r="1515">
      <c r="A1515" s="15" t="n"/>
      <c r="B1515" s="16" t="n"/>
      <c r="C1515">
        <f>IF(B1515="","",IFERROR(INDEX(Productos!$C$2:$C$501,MATCH(B1515,Productos!$A$2:$A$501,0)),"Código no existe"))</f>
        <v/>
      </c>
      <c r="F1515" s="17">
        <f>IF(B1515="","",IFERROR(INDEX(Productos!$F$2:$F$501,MATCH(B1515,Productos!$A$2:$A$501,0)),0))</f>
        <v/>
      </c>
      <c r="G1515" s="17">
        <f>IF(OR(B1515="",E1515=""),"",E1515*N(F1515))</f>
        <v/>
      </c>
    </row>
    <row r="1516">
      <c r="A1516" s="15" t="n"/>
      <c r="B1516" s="16" t="n"/>
      <c r="C1516">
        <f>IF(B1516="","",IFERROR(INDEX(Productos!$C$2:$C$501,MATCH(B1516,Productos!$A$2:$A$501,0)),"Código no existe"))</f>
        <v/>
      </c>
      <c r="F1516" s="17">
        <f>IF(B1516="","",IFERROR(INDEX(Productos!$F$2:$F$501,MATCH(B1516,Productos!$A$2:$A$501,0)),0))</f>
        <v/>
      </c>
      <c r="G1516" s="17">
        <f>IF(OR(B1516="",E1516=""),"",E1516*N(F1516))</f>
        <v/>
      </c>
    </row>
    <row r="1517">
      <c r="A1517" s="15" t="n"/>
      <c r="B1517" s="16" t="n"/>
      <c r="C1517">
        <f>IF(B1517="","",IFERROR(INDEX(Productos!$C$2:$C$501,MATCH(B1517,Productos!$A$2:$A$501,0)),"Código no existe"))</f>
        <v/>
      </c>
      <c r="F1517" s="17">
        <f>IF(B1517="","",IFERROR(INDEX(Productos!$F$2:$F$501,MATCH(B1517,Productos!$A$2:$A$501,0)),0))</f>
        <v/>
      </c>
      <c r="G1517" s="17">
        <f>IF(OR(B1517="",E1517=""),"",E1517*N(F1517))</f>
        <v/>
      </c>
    </row>
    <row r="1518">
      <c r="A1518" s="15" t="n"/>
      <c r="B1518" s="16" t="n"/>
      <c r="C1518">
        <f>IF(B1518="","",IFERROR(INDEX(Productos!$C$2:$C$501,MATCH(B1518,Productos!$A$2:$A$501,0)),"Código no existe"))</f>
        <v/>
      </c>
      <c r="F1518" s="17">
        <f>IF(B1518="","",IFERROR(INDEX(Productos!$F$2:$F$501,MATCH(B1518,Productos!$A$2:$A$501,0)),0))</f>
        <v/>
      </c>
      <c r="G1518" s="17">
        <f>IF(OR(B1518="",E1518=""),"",E1518*N(F1518))</f>
        <v/>
      </c>
    </row>
    <row r="1519">
      <c r="A1519" s="15" t="n"/>
      <c r="B1519" s="16" t="n"/>
      <c r="C1519">
        <f>IF(B1519="","",IFERROR(INDEX(Productos!$C$2:$C$501,MATCH(B1519,Productos!$A$2:$A$501,0)),"Código no existe"))</f>
        <v/>
      </c>
      <c r="F1519" s="17">
        <f>IF(B1519="","",IFERROR(INDEX(Productos!$F$2:$F$501,MATCH(B1519,Productos!$A$2:$A$501,0)),0))</f>
        <v/>
      </c>
      <c r="G1519" s="17">
        <f>IF(OR(B1519="",E1519=""),"",E1519*N(F1519))</f>
        <v/>
      </c>
    </row>
    <row r="1520">
      <c r="A1520" s="15" t="n"/>
      <c r="B1520" s="16" t="n"/>
      <c r="C1520">
        <f>IF(B1520="","",IFERROR(INDEX(Productos!$C$2:$C$501,MATCH(B1520,Productos!$A$2:$A$501,0)),"Código no existe"))</f>
        <v/>
      </c>
      <c r="F1520" s="17">
        <f>IF(B1520="","",IFERROR(INDEX(Productos!$F$2:$F$501,MATCH(B1520,Productos!$A$2:$A$501,0)),0))</f>
        <v/>
      </c>
      <c r="G1520" s="17">
        <f>IF(OR(B1520="",E1520=""),"",E1520*N(F1520))</f>
        <v/>
      </c>
    </row>
    <row r="1521">
      <c r="A1521" s="15" t="n"/>
      <c r="B1521" s="16" t="n"/>
      <c r="C1521">
        <f>IF(B1521="","",IFERROR(INDEX(Productos!$C$2:$C$501,MATCH(B1521,Productos!$A$2:$A$501,0)),"Código no existe"))</f>
        <v/>
      </c>
      <c r="F1521" s="17">
        <f>IF(B1521="","",IFERROR(INDEX(Productos!$F$2:$F$501,MATCH(B1521,Productos!$A$2:$A$501,0)),0))</f>
        <v/>
      </c>
      <c r="G1521" s="17">
        <f>IF(OR(B1521="",E1521=""),"",E1521*N(F1521))</f>
        <v/>
      </c>
    </row>
    <row r="1522">
      <c r="A1522" s="15" t="n"/>
      <c r="B1522" s="16" t="n"/>
      <c r="C1522">
        <f>IF(B1522="","",IFERROR(INDEX(Productos!$C$2:$C$501,MATCH(B1522,Productos!$A$2:$A$501,0)),"Código no existe"))</f>
        <v/>
      </c>
      <c r="F1522" s="17">
        <f>IF(B1522="","",IFERROR(INDEX(Productos!$F$2:$F$501,MATCH(B1522,Productos!$A$2:$A$501,0)),0))</f>
        <v/>
      </c>
      <c r="G1522" s="17">
        <f>IF(OR(B1522="",E1522=""),"",E1522*N(F1522))</f>
        <v/>
      </c>
    </row>
    <row r="1523">
      <c r="A1523" s="15" t="n"/>
      <c r="B1523" s="16" t="n"/>
      <c r="C1523">
        <f>IF(B1523="","",IFERROR(INDEX(Productos!$C$2:$C$501,MATCH(B1523,Productos!$A$2:$A$501,0)),"Código no existe"))</f>
        <v/>
      </c>
      <c r="F1523" s="17">
        <f>IF(B1523="","",IFERROR(INDEX(Productos!$F$2:$F$501,MATCH(B1523,Productos!$A$2:$A$501,0)),0))</f>
        <v/>
      </c>
      <c r="G1523" s="17">
        <f>IF(OR(B1523="",E1523=""),"",E1523*N(F1523))</f>
        <v/>
      </c>
    </row>
    <row r="1524">
      <c r="A1524" s="15" t="n"/>
      <c r="B1524" s="16" t="n"/>
      <c r="C1524">
        <f>IF(B1524="","",IFERROR(INDEX(Productos!$C$2:$C$501,MATCH(B1524,Productos!$A$2:$A$501,0)),"Código no existe"))</f>
        <v/>
      </c>
      <c r="F1524" s="17">
        <f>IF(B1524="","",IFERROR(INDEX(Productos!$F$2:$F$501,MATCH(B1524,Productos!$A$2:$A$501,0)),0))</f>
        <v/>
      </c>
      <c r="G1524" s="17">
        <f>IF(OR(B1524="",E1524=""),"",E1524*N(F1524))</f>
        <v/>
      </c>
    </row>
    <row r="1525">
      <c r="A1525" s="15" t="n"/>
      <c r="B1525" s="16" t="n"/>
      <c r="C1525">
        <f>IF(B1525="","",IFERROR(INDEX(Productos!$C$2:$C$501,MATCH(B1525,Productos!$A$2:$A$501,0)),"Código no existe"))</f>
        <v/>
      </c>
      <c r="F1525" s="17">
        <f>IF(B1525="","",IFERROR(INDEX(Productos!$F$2:$F$501,MATCH(B1525,Productos!$A$2:$A$501,0)),0))</f>
        <v/>
      </c>
      <c r="G1525" s="17">
        <f>IF(OR(B1525="",E1525=""),"",E1525*N(F1525))</f>
        <v/>
      </c>
    </row>
    <row r="1526">
      <c r="A1526" s="15" t="n"/>
      <c r="B1526" s="16" t="n"/>
      <c r="C1526">
        <f>IF(B1526="","",IFERROR(INDEX(Productos!$C$2:$C$501,MATCH(B1526,Productos!$A$2:$A$501,0)),"Código no existe"))</f>
        <v/>
      </c>
      <c r="F1526" s="17">
        <f>IF(B1526="","",IFERROR(INDEX(Productos!$F$2:$F$501,MATCH(B1526,Productos!$A$2:$A$501,0)),0))</f>
        <v/>
      </c>
      <c r="G1526" s="17">
        <f>IF(OR(B1526="",E1526=""),"",E1526*N(F1526))</f>
        <v/>
      </c>
    </row>
    <row r="1527">
      <c r="A1527" s="15" t="n"/>
      <c r="B1527" s="16" t="n"/>
      <c r="C1527">
        <f>IF(B1527="","",IFERROR(INDEX(Productos!$C$2:$C$501,MATCH(B1527,Productos!$A$2:$A$501,0)),"Código no existe"))</f>
        <v/>
      </c>
      <c r="F1527" s="17">
        <f>IF(B1527="","",IFERROR(INDEX(Productos!$F$2:$F$501,MATCH(B1527,Productos!$A$2:$A$501,0)),0))</f>
        <v/>
      </c>
      <c r="G1527" s="17">
        <f>IF(OR(B1527="",E1527=""),"",E1527*N(F1527))</f>
        <v/>
      </c>
    </row>
    <row r="1528">
      <c r="A1528" s="15" t="n"/>
      <c r="B1528" s="16" t="n"/>
      <c r="C1528">
        <f>IF(B1528="","",IFERROR(INDEX(Productos!$C$2:$C$501,MATCH(B1528,Productos!$A$2:$A$501,0)),"Código no existe"))</f>
        <v/>
      </c>
      <c r="F1528" s="17">
        <f>IF(B1528="","",IFERROR(INDEX(Productos!$F$2:$F$501,MATCH(B1528,Productos!$A$2:$A$501,0)),0))</f>
        <v/>
      </c>
      <c r="G1528" s="17">
        <f>IF(OR(B1528="",E1528=""),"",E1528*N(F1528))</f>
        <v/>
      </c>
    </row>
    <row r="1529">
      <c r="A1529" s="15" t="n"/>
      <c r="B1529" s="16" t="n"/>
      <c r="C1529">
        <f>IF(B1529="","",IFERROR(INDEX(Productos!$C$2:$C$501,MATCH(B1529,Productos!$A$2:$A$501,0)),"Código no existe"))</f>
        <v/>
      </c>
      <c r="F1529" s="17">
        <f>IF(B1529="","",IFERROR(INDEX(Productos!$F$2:$F$501,MATCH(B1529,Productos!$A$2:$A$501,0)),0))</f>
        <v/>
      </c>
      <c r="G1529" s="17">
        <f>IF(OR(B1529="",E1529=""),"",E1529*N(F1529))</f>
        <v/>
      </c>
    </row>
    <row r="1530">
      <c r="A1530" s="15" t="n"/>
      <c r="B1530" s="16" t="n"/>
      <c r="C1530">
        <f>IF(B1530="","",IFERROR(INDEX(Productos!$C$2:$C$501,MATCH(B1530,Productos!$A$2:$A$501,0)),"Código no existe"))</f>
        <v/>
      </c>
      <c r="F1530" s="17">
        <f>IF(B1530="","",IFERROR(INDEX(Productos!$F$2:$F$501,MATCH(B1530,Productos!$A$2:$A$501,0)),0))</f>
        <v/>
      </c>
      <c r="G1530" s="17">
        <f>IF(OR(B1530="",E1530=""),"",E1530*N(F1530))</f>
        <v/>
      </c>
    </row>
    <row r="1531">
      <c r="A1531" s="15" t="n"/>
      <c r="B1531" s="16" t="n"/>
      <c r="C1531">
        <f>IF(B1531="","",IFERROR(INDEX(Productos!$C$2:$C$501,MATCH(B1531,Productos!$A$2:$A$501,0)),"Código no existe"))</f>
        <v/>
      </c>
      <c r="F1531" s="17">
        <f>IF(B1531="","",IFERROR(INDEX(Productos!$F$2:$F$501,MATCH(B1531,Productos!$A$2:$A$501,0)),0))</f>
        <v/>
      </c>
      <c r="G1531" s="17">
        <f>IF(OR(B1531="",E1531=""),"",E1531*N(F1531))</f>
        <v/>
      </c>
    </row>
    <row r="1532">
      <c r="A1532" s="15" t="n"/>
      <c r="B1532" s="16" t="n"/>
      <c r="C1532">
        <f>IF(B1532="","",IFERROR(INDEX(Productos!$C$2:$C$501,MATCH(B1532,Productos!$A$2:$A$501,0)),"Código no existe"))</f>
        <v/>
      </c>
      <c r="F1532" s="17">
        <f>IF(B1532="","",IFERROR(INDEX(Productos!$F$2:$F$501,MATCH(B1532,Productos!$A$2:$A$501,0)),0))</f>
        <v/>
      </c>
      <c r="G1532" s="17">
        <f>IF(OR(B1532="",E1532=""),"",E1532*N(F1532))</f>
        <v/>
      </c>
    </row>
    <row r="1533">
      <c r="A1533" s="15" t="n"/>
      <c r="B1533" s="16" t="n"/>
      <c r="C1533">
        <f>IF(B1533="","",IFERROR(INDEX(Productos!$C$2:$C$501,MATCH(B1533,Productos!$A$2:$A$501,0)),"Código no existe"))</f>
        <v/>
      </c>
      <c r="F1533" s="17">
        <f>IF(B1533="","",IFERROR(INDEX(Productos!$F$2:$F$501,MATCH(B1533,Productos!$A$2:$A$501,0)),0))</f>
        <v/>
      </c>
      <c r="G1533" s="17">
        <f>IF(OR(B1533="",E1533=""),"",E1533*N(F1533))</f>
        <v/>
      </c>
    </row>
    <row r="1534">
      <c r="A1534" s="15" t="n"/>
      <c r="B1534" s="16" t="n"/>
      <c r="C1534">
        <f>IF(B1534="","",IFERROR(INDEX(Productos!$C$2:$C$501,MATCH(B1534,Productos!$A$2:$A$501,0)),"Código no existe"))</f>
        <v/>
      </c>
      <c r="F1534" s="17">
        <f>IF(B1534="","",IFERROR(INDEX(Productos!$F$2:$F$501,MATCH(B1534,Productos!$A$2:$A$501,0)),0))</f>
        <v/>
      </c>
      <c r="G1534" s="17">
        <f>IF(OR(B1534="",E1534=""),"",E1534*N(F1534))</f>
        <v/>
      </c>
    </row>
    <row r="1535">
      <c r="A1535" s="15" t="n"/>
      <c r="B1535" s="16" t="n"/>
      <c r="C1535">
        <f>IF(B1535="","",IFERROR(INDEX(Productos!$C$2:$C$501,MATCH(B1535,Productos!$A$2:$A$501,0)),"Código no existe"))</f>
        <v/>
      </c>
      <c r="F1535" s="17">
        <f>IF(B1535="","",IFERROR(INDEX(Productos!$F$2:$F$501,MATCH(B1535,Productos!$A$2:$A$501,0)),0))</f>
        <v/>
      </c>
      <c r="G1535" s="17">
        <f>IF(OR(B1535="",E1535=""),"",E1535*N(F1535))</f>
        <v/>
      </c>
    </row>
    <row r="1536">
      <c r="A1536" s="15" t="n"/>
      <c r="B1536" s="16" t="n"/>
      <c r="C1536">
        <f>IF(B1536="","",IFERROR(INDEX(Productos!$C$2:$C$501,MATCH(B1536,Productos!$A$2:$A$501,0)),"Código no existe"))</f>
        <v/>
      </c>
      <c r="F1536" s="17">
        <f>IF(B1536="","",IFERROR(INDEX(Productos!$F$2:$F$501,MATCH(B1536,Productos!$A$2:$A$501,0)),0))</f>
        <v/>
      </c>
      <c r="G1536" s="17">
        <f>IF(OR(B1536="",E1536=""),"",E1536*N(F1536))</f>
        <v/>
      </c>
    </row>
    <row r="1537">
      <c r="A1537" s="15" t="n"/>
      <c r="B1537" s="16" t="n"/>
      <c r="C1537">
        <f>IF(B1537="","",IFERROR(INDEX(Productos!$C$2:$C$501,MATCH(B1537,Productos!$A$2:$A$501,0)),"Código no existe"))</f>
        <v/>
      </c>
      <c r="F1537" s="17">
        <f>IF(B1537="","",IFERROR(INDEX(Productos!$F$2:$F$501,MATCH(B1537,Productos!$A$2:$A$501,0)),0))</f>
        <v/>
      </c>
      <c r="G1537" s="17">
        <f>IF(OR(B1537="",E1537=""),"",E1537*N(F1537))</f>
        <v/>
      </c>
    </row>
    <row r="1538">
      <c r="A1538" s="15" t="n"/>
      <c r="B1538" s="16" t="n"/>
      <c r="C1538">
        <f>IF(B1538="","",IFERROR(INDEX(Productos!$C$2:$C$501,MATCH(B1538,Productos!$A$2:$A$501,0)),"Código no existe"))</f>
        <v/>
      </c>
      <c r="F1538" s="17">
        <f>IF(B1538="","",IFERROR(INDEX(Productos!$F$2:$F$501,MATCH(B1538,Productos!$A$2:$A$501,0)),0))</f>
        <v/>
      </c>
      <c r="G1538" s="17">
        <f>IF(OR(B1538="",E1538=""),"",E1538*N(F1538))</f>
        <v/>
      </c>
    </row>
    <row r="1539">
      <c r="A1539" s="15" t="n"/>
      <c r="B1539" s="16" t="n"/>
      <c r="C1539">
        <f>IF(B1539="","",IFERROR(INDEX(Productos!$C$2:$C$501,MATCH(B1539,Productos!$A$2:$A$501,0)),"Código no existe"))</f>
        <v/>
      </c>
      <c r="F1539" s="17">
        <f>IF(B1539="","",IFERROR(INDEX(Productos!$F$2:$F$501,MATCH(B1539,Productos!$A$2:$A$501,0)),0))</f>
        <v/>
      </c>
      <c r="G1539" s="17">
        <f>IF(OR(B1539="",E1539=""),"",E1539*N(F1539))</f>
        <v/>
      </c>
    </row>
    <row r="1540">
      <c r="A1540" s="15" t="n"/>
      <c r="B1540" s="16" t="n"/>
      <c r="C1540">
        <f>IF(B1540="","",IFERROR(INDEX(Productos!$C$2:$C$501,MATCH(B1540,Productos!$A$2:$A$501,0)),"Código no existe"))</f>
        <v/>
      </c>
      <c r="F1540" s="17">
        <f>IF(B1540="","",IFERROR(INDEX(Productos!$F$2:$F$501,MATCH(B1540,Productos!$A$2:$A$501,0)),0))</f>
        <v/>
      </c>
      <c r="G1540" s="17">
        <f>IF(OR(B1540="",E1540=""),"",E1540*N(F1540))</f>
        <v/>
      </c>
    </row>
    <row r="1541">
      <c r="A1541" s="15" t="n"/>
      <c r="B1541" s="16" t="n"/>
      <c r="C1541">
        <f>IF(B1541="","",IFERROR(INDEX(Productos!$C$2:$C$501,MATCH(B1541,Productos!$A$2:$A$501,0)),"Código no existe"))</f>
        <v/>
      </c>
      <c r="F1541" s="17">
        <f>IF(B1541="","",IFERROR(INDEX(Productos!$F$2:$F$501,MATCH(B1541,Productos!$A$2:$A$501,0)),0))</f>
        <v/>
      </c>
      <c r="G1541" s="17">
        <f>IF(OR(B1541="",E1541=""),"",E1541*N(F1541))</f>
        <v/>
      </c>
    </row>
    <row r="1542">
      <c r="A1542" s="15" t="n"/>
      <c r="B1542" s="16" t="n"/>
      <c r="C1542">
        <f>IF(B1542="","",IFERROR(INDEX(Productos!$C$2:$C$501,MATCH(B1542,Productos!$A$2:$A$501,0)),"Código no existe"))</f>
        <v/>
      </c>
      <c r="F1542" s="17">
        <f>IF(B1542="","",IFERROR(INDEX(Productos!$F$2:$F$501,MATCH(B1542,Productos!$A$2:$A$501,0)),0))</f>
        <v/>
      </c>
      <c r="G1542" s="17">
        <f>IF(OR(B1542="",E1542=""),"",E1542*N(F1542))</f>
        <v/>
      </c>
    </row>
    <row r="1543">
      <c r="A1543" s="15" t="n"/>
      <c r="B1543" s="16" t="n"/>
      <c r="C1543">
        <f>IF(B1543="","",IFERROR(INDEX(Productos!$C$2:$C$501,MATCH(B1543,Productos!$A$2:$A$501,0)),"Código no existe"))</f>
        <v/>
      </c>
      <c r="F1543" s="17">
        <f>IF(B1543="","",IFERROR(INDEX(Productos!$F$2:$F$501,MATCH(B1543,Productos!$A$2:$A$501,0)),0))</f>
        <v/>
      </c>
      <c r="G1543" s="17">
        <f>IF(OR(B1543="",E1543=""),"",E1543*N(F1543))</f>
        <v/>
      </c>
    </row>
    <row r="1544">
      <c r="A1544" s="15" t="n"/>
      <c r="B1544" s="16" t="n"/>
      <c r="C1544">
        <f>IF(B1544="","",IFERROR(INDEX(Productos!$C$2:$C$501,MATCH(B1544,Productos!$A$2:$A$501,0)),"Código no existe"))</f>
        <v/>
      </c>
      <c r="F1544" s="17">
        <f>IF(B1544="","",IFERROR(INDEX(Productos!$F$2:$F$501,MATCH(B1544,Productos!$A$2:$A$501,0)),0))</f>
        <v/>
      </c>
      <c r="G1544" s="17">
        <f>IF(OR(B1544="",E1544=""),"",E1544*N(F1544))</f>
        <v/>
      </c>
    </row>
    <row r="1545">
      <c r="A1545" s="15" t="n"/>
      <c r="B1545" s="16" t="n"/>
      <c r="C1545">
        <f>IF(B1545="","",IFERROR(INDEX(Productos!$C$2:$C$501,MATCH(B1545,Productos!$A$2:$A$501,0)),"Código no existe"))</f>
        <v/>
      </c>
      <c r="F1545" s="17">
        <f>IF(B1545="","",IFERROR(INDEX(Productos!$F$2:$F$501,MATCH(B1545,Productos!$A$2:$A$501,0)),0))</f>
        <v/>
      </c>
      <c r="G1545" s="17">
        <f>IF(OR(B1545="",E1545=""),"",E1545*N(F1545))</f>
        <v/>
      </c>
    </row>
    <row r="1546">
      <c r="A1546" s="15" t="n"/>
      <c r="B1546" s="16" t="n"/>
      <c r="C1546">
        <f>IF(B1546="","",IFERROR(INDEX(Productos!$C$2:$C$501,MATCH(B1546,Productos!$A$2:$A$501,0)),"Código no existe"))</f>
        <v/>
      </c>
      <c r="F1546" s="17">
        <f>IF(B1546="","",IFERROR(INDEX(Productos!$F$2:$F$501,MATCH(B1546,Productos!$A$2:$A$501,0)),0))</f>
        <v/>
      </c>
      <c r="G1546" s="17">
        <f>IF(OR(B1546="",E1546=""),"",E1546*N(F1546))</f>
        <v/>
      </c>
    </row>
    <row r="1547">
      <c r="A1547" s="15" t="n"/>
      <c r="B1547" s="16" t="n"/>
      <c r="C1547">
        <f>IF(B1547="","",IFERROR(INDEX(Productos!$C$2:$C$501,MATCH(B1547,Productos!$A$2:$A$501,0)),"Código no existe"))</f>
        <v/>
      </c>
      <c r="F1547" s="17">
        <f>IF(B1547="","",IFERROR(INDEX(Productos!$F$2:$F$501,MATCH(B1547,Productos!$A$2:$A$501,0)),0))</f>
        <v/>
      </c>
      <c r="G1547" s="17">
        <f>IF(OR(B1547="",E1547=""),"",E1547*N(F1547))</f>
        <v/>
      </c>
    </row>
    <row r="1548">
      <c r="A1548" s="15" t="n"/>
      <c r="B1548" s="16" t="n"/>
      <c r="C1548">
        <f>IF(B1548="","",IFERROR(INDEX(Productos!$C$2:$C$501,MATCH(B1548,Productos!$A$2:$A$501,0)),"Código no existe"))</f>
        <v/>
      </c>
      <c r="F1548" s="17">
        <f>IF(B1548="","",IFERROR(INDEX(Productos!$F$2:$F$501,MATCH(B1548,Productos!$A$2:$A$501,0)),0))</f>
        <v/>
      </c>
      <c r="G1548" s="17">
        <f>IF(OR(B1548="",E1548=""),"",E1548*N(F1548))</f>
        <v/>
      </c>
    </row>
    <row r="1549">
      <c r="A1549" s="15" t="n"/>
      <c r="B1549" s="16" t="n"/>
      <c r="C1549">
        <f>IF(B1549="","",IFERROR(INDEX(Productos!$C$2:$C$501,MATCH(B1549,Productos!$A$2:$A$501,0)),"Código no existe"))</f>
        <v/>
      </c>
      <c r="F1549" s="17">
        <f>IF(B1549="","",IFERROR(INDEX(Productos!$F$2:$F$501,MATCH(B1549,Productos!$A$2:$A$501,0)),0))</f>
        <v/>
      </c>
      <c r="G1549" s="17">
        <f>IF(OR(B1549="",E1549=""),"",E1549*N(F1549))</f>
        <v/>
      </c>
    </row>
    <row r="1550">
      <c r="A1550" s="15" t="n"/>
      <c r="B1550" s="16" t="n"/>
      <c r="C1550">
        <f>IF(B1550="","",IFERROR(INDEX(Productos!$C$2:$C$501,MATCH(B1550,Productos!$A$2:$A$501,0)),"Código no existe"))</f>
        <v/>
      </c>
      <c r="F1550" s="17">
        <f>IF(B1550="","",IFERROR(INDEX(Productos!$F$2:$F$501,MATCH(B1550,Productos!$A$2:$A$501,0)),0))</f>
        <v/>
      </c>
      <c r="G1550" s="17">
        <f>IF(OR(B1550="",E1550=""),"",E1550*N(F1550))</f>
        <v/>
      </c>
    </row>
    <row r="1551">
      <c r="A1551" s="15" t="n"/>
      <c r="B1551" s="16" t="n"/>
      <c r="C1551">
        <f>IF(B1551="","",IFERROR(INDEX(Productos!$C$2:$C$501,MATCH(B1551,Productos!$A$2:$A$501,0)),"Código no existe"))</f>
        <v/>
      </c>
      <c r="F1551" s="17">
        <f>IF(B1551="","",IFERROR(INDEX(Productos!$F$2:$F$501,MATCH(B1551,Productos!$A$2:$A$501,0)),0))</f>
        <v/>
      </c>
      <c r="G1551" s="17">
        <f>IF(OR(B1551="",E1551=""),"",E1551*N(F1551))</f>
        <v/>
      </c>
    </row>
    <row r="1552">
      <c r="A1552" s="15" t="n"/>
      <c r="B1552" s="16" t="n"/>
      <c r="C1552">
        <f>IF(B1552="","",IFERROR(INDEX(Productos!$C$2:$C$501,MATCH(B1552,Productos!$A$2:$A$501,0)),"Código no existe"))</f>
        <v/>
      </c>
      <c r="F1552" s="17">
        <f>IF(B1552="","",IFERROR(INDEX(Productos!$F$2:$F$501,MATCH(B1552,Productos!$A$2:$A$501,0)),0))</f>
        <v/>
      </c>
      <c r="G1552" s="17">
        <f>IF(OR(B1552="",E1552=""),"",E1552*N(F1552))</f>
        <v/>
      </c>
    </row>
    <row r="1553">
      <c r="A1553" s="15" t="n"/>
      <c r="B1553" s="16" t="n"/>
      <c r="C1553">
        <f>IF(B1553="","",IFERROR(INDEX(Productos!$C$2:$C$501,MATCH(B1553,Productos!$A$2:$A$501,0)),"Código no existe"))</f>
        <v/>
      </c>
      <c r="F1553" s="17">
        <f>IF(B1553="","",IFERROR(INDEX(Productos!$F$2:$F$501,MATCH(B1553,Productos!$A$2:$A$501,0)),0))</f>
        <v/>
      </c>
      <c r="G1553" s="17">
        <f>IF(OR(B1553="",E1553=""),"",E1553*N(F1553))</f>
        <v/>
      </c>
    </row>
    <row r="1554">
      <c r="A1554" s="15" t="n"/>
      <c r="B1554" s="16" t="n"/>
      <c r="C1554">
        <f>IF(B1554="","",IFERROR(INDEX(Productos!$C$2:$C$501,MATCH(B1554,Productos!$A$2:$A$501,0)),"Código no existe"))</f>
        <v/>
      </c>
      <c r="F1554" s="17">
        <f>IF(B1554="","",IFERROR(INDEX(Productos!$F$2:$F$501,MATCH(B1554,Productos!$A$2:$A$501,0)),0))</f>
        <v/>
      </c>
      <c r="G1554" s="17">
        <f>IF(OR(B1554="",E1554=""),"",E1554*N(F1554))</f>
        <v/>
      </c>
    </row>
    <row r="1555">
      <c r="A1555" s="15" t="n"/>
      <c r="B1555" s="16" t="n"/>
      <c r="C1555">
        <f>IF(B1555="","",IFERROR(INDEX(Productos!$C$2:$C$501,MATCH(B1555,Productos!$A$2:$A$501,0)),"Código no existe"))</f>
        <v/>
      </c>
      <c r="F1555" s="17">
        <f>IF(B1555="","",IFERROR(INDEX(Productos!$F$2:$F$501,MATCH(B1555,Productos!$A$2:$A$501,0)),0))</f>
        <v/>
      </c>
      <c r="G1555" s="17">
        <f>IF(OR(B1555="",E1555=""),"",E1555*N(F1555))</f>
        <v/>
      </c>
    </row>
    <row r="1556">
      <c r="A1556" s="15" t="n"/>
      <c r="B1556" s="16" t="n"/>
      <c r="C1556">
        <f>IF(B1556="","",IFERROR(INDEX(Productos!$C$2:$C$501,MATCH(B1556,Productos!$A$2:$A$501,0)),"Código no existe"))</f>
        <v/>
      </c>
      <c r="F1556" s="17">
        <f>IF(B1556="","",IFERROR(INDEX(Productos!$F$2:$F$501,MATCH(B1556,Productos!$A$2:$A$501,0)),0))</f>
        <v/>
      </c>
      <c r="G1556" s="17">
        <f>IF(OR(B1556="",E1556=""),"",E1556*N(F1556))</f>
        <v/>
      </c>
    </row>
    <row r="1557">
      <c r="A1557" s="15" t="n"/>
      <c r="B1557" s="16" t="n"/>
      <c r="C1557">
        <f>IF(B1557="","",IFERROR(INDEX(Productos!$C$2:$C$501,MATCH(B1557,Productos!$A$2:$A$501,0)),"Código no existe"))</f>
        <v/>
      </c>
      <c r="F1557" s="17">
        <f>IF(B1557="","",IFERROR(INDEX(Productos!$F$2:$F$501,MATCH(B1557,Productos!$A$2:$A$501,0)),0))</f>
        <v/>
      </c>
      <c r="G1557" s="17">
        <f>IF(OR(B1557="",E1557=""),"",E1557*N(F1557))</f>
        <v/>
      </c>
    </row>
    <row r="1558">
      <c r="A1558" s="15" t="n"/>
      <c r="B1558" s="16" t="n"/>
      <c r="C1558">
        <f>IF(B1558="","",IFERROR(INDEX(Productos!$C$2:$C$501,MATCH(B1558,Productos!$A$2:$A$501,0)),"Código no existe"))</f>
        <v/>
      </c>
      <c r="F1558" s="17">
        <f>IF(B1558="","",IFERROR(INDEX(Productos!$F$2:$F$501,MATCH(B1558,Productos!$A$2:$A$501,0)),0))</f>
        <v/>
      </c>
      <c r="G1558" s="17">
        <f>IF(OR(B1558="",E1558=""),"",E1558*N(F1558))</f>
        <v/>
      </c>
    </row>
    <row r="1559">
      <c r="A1559" s="15" t="n"/>
      <c r="B1559" s="16" t="n"/>
      <c r="C1559">
        <f>IF(B1559="","",IFERROR(INDEX(Productos!$C$2:$C$501,MATCH(B1559,Productos!$A$2:$A$501,0)),"Código no existe"))</f>
        <v/>
      </c>
      <c r="F1559" s="17">
        <f>IF(B1559="","",IFERROR(INDEX(Productos!$F$2:$F$501,MATCH(B1559,Productos!$A$2:$A$501,0)),0))</f>
        <v/>
      </c>
      <c r="G1559" s="17">
        <f>IF(OR(B1559="",E1559=""),"",E1559*N(F1559))</f>
        <v/>
      </c>
    </row>
    <row r="1560">
      <c r="A1560" s="15" t="n"/>
      <c r="B1560" s="16" t="n"/>
      <c r="C1560">
        <f>IF(B1560="","",IFERROR(INDEX(Productos!$C$2:$C$501,MATCH(B1560,Productos!$A$2:$A$501,0)),"Código no existe"))</f>
        <v/>
      </c>
      <c r="F1560" s="17">
        <f>IF(B1560="","",IFERROR(INDEX(Productos!$F$2:$F$501,MATCH(B1560,Productos!$A$2:$A$501,0)),0))</f>
        <v/>
      </c>
      <c r="G1560" s="17">
        <f>IF(OR(B1560="",E1560=""),"",E1560*N(F1560))</f>
        <v/>
      </c>
    </row>
    <row r="1561">
      <c r="A1561" s="15" t="n"/>
      <c r="B1561" s="16" t="n"/>
      <c r="C1561">
        <f>IF(B1561="","",IFERROR(INDEX(Productos!$C$2:$C$501,MATCH(B1561,Productos!$A$2:$A$501,0)),"Código no existe"))</f>
        <v/>
      </c>
      <c r="F1561" s="17">
        <f>IF(B1561="","",IFERROR(INDEX(Productos!$F$2:$F$501,MATCH(B1561,Productos!$A$2:$A$501,0)),0))</f>
        <v/>
      </c>
      <c r="G1561" s="17">
        <f>IF(OR(B1561="",E1561=""),"",E1561*N(F1561))</f>
        <v/>
      </c>
    </row>
    <row r="1562">
      <c r="A1562" s="15" t="n"/>
      <c r="B1562" s="16" t="n"/>
      <c r="C1562">
        <f>IF(B1562="","",IFERROR(INDEX(Productos!$C$2:$C$501,MATCH(B1562,Productos!$A$2:$A$501,0)),"Código no existe"))</f>
        <v/>
      </c>
      <c r="F1562" s="17">
        <f>IF(B1562="","",IFERROR(INDEX(Productos!$F$2:$F$501,MATCH(B1562,Productos!$A$2:$A$501,0)),0))</f>
        <v/>
      </c>
      <c r="G1562" s="17">
        <f>IF(OR(B1562="",E1562=""),"",E1562*N(F1562))</f>
        <v/>
      </c>
    </row>
    <row r="1563">
      <c r="A1563" s="15" t="n"/>
      <c r="B1563" s="16" t="n"/>
      <c r="C1563">
        <f>IF(B1563="","",IFERROR(INDEX(Productos!$C$2:$C$501,MATCH(B1563,Productos!$A$2:$A$501,0)),"Código no existe"))</f>
        <v/>
      </c>
      <c r="F1563" s="17">
        <f>IF(B1563="","",IFERROR(INDEX(Productos!$F$2:$F$501,MATCH(B1563,Productos!$A$2:$A$501,0)),0))</f>
        <v/>
      </c>
      <c r="G1563" s="17">
        <f>IF(OR(B1563="",E1563=""),"",E1563*N(F1563))</f>
        <v/>
      </c>
    </row>
    <row r="1564">
      <c r="A1564" s="15" t="n"/>
      <c r="B1564" s="16" t="n"/>
      <c r="C1564">
        <f>IF(B1564="","",IFERROR(INDEX(Productos!$C$2:$C$501,MATCH(B1564,Productos!$A$2:$A$501,0)),"Código no existe"))</f>
        <v/>
      </c>
      <c r="F1564" s="17">
        <f>IF(B1564="","",IFERROR(INDEX(Productos!$F$2:$F$501,MATCH(B1564,Productos!$A$2:$A$501,0)),0))</f>
        <v/>
      </c>
      <c r="G1564" s="17">
        <f>IF(OR(B1564="",E1564=""),"",E1564*N(F1564))</f>
        <v/>
      </c>
    </row>
    <row r="1565">
      <c r="A1565" s="15" t="n"/>
      <c r="B1565" s="16" t="n"/>
      <c r="C1565">
        <f>IF(B1565="","",IFERROR(INDEX(Productos!$C$2:$C$501,MATCH(B1565,Productos!$A$2:$A$501,0)),"Código no existe"))</f>
        <v/>
      </c>
      <c r="F1565" s="17">
        <f>IF(B1565="","",IFERROR(INDEX(Productos!$F$2:$F$501,MATCH(B1565,Productos!$A$2:$A$501,0)),0))</f>
        <v/>
      </c>
      <c r="G1565" s="17">
        <f>IF(OR(B1565="",E1565=""),"",E1565*N(F1565))</f>
        <v/>
      </c>
    </row>
    <row r="1566">
      <c r="A1566" s="15" t="n"/>
      <c r="B1566" s="16" t="n"/>
      <c r="C1566">
        <f>IF(B1566="","",IFERROR(INDEX(Productos!$C$2:$C$501,MATCH(B1566,Productos!$A$2:$A$501,0)),"Código no existe"))</f>
        <v/>
      </c>
      <c r="F1566" s="17">
        <f>IF(B1566="","",IFERROR(INDEX(Productos!$F$2:$F$501,MATCH(B1566,Productos!$A$2:$A$501,0)),0))</f>
        <v/>
      </c>
      <c r="G1566" s="17">
        <f>IF(OR(B1566="",E1566=""),"",E1566*N(F1566))</f>
        <v/>
      </c>
    </row>
    <row r="1567">
      <c r="A1567" s="15" t="n"/>
      <c r="B1567" s="16" t="n"/>
      <c r="C1567">
        <f>IF(B1567="","",IFERROR(INDEX(Productos!$C$2:$C$501,MATCH(B1567,Productos!$A$2:$A$501,0)),"Código no existe"))</f>
        <v/>
      </c>
      <c r="F1567" s="17">
        <f>IF(B1567="","",IFERROR(INDEX(Productos!$F$2:$F$501,MATCH(B1567,Productos!$A$2:$A$501,0)),0))</f>
        <v/>
      </c>
      <c r="G1567" s="17">
        <f>IF(OR(B1567="",E1567=""),"",E1567*N(F1567))</f>
        <v/>
      </c>
    </row>
    <row r="1568">
      <c r="A1568" s="15" t="n"/>
      <c r="B1568" s="16" t="n"/>
      <c r="C1568">
        <f>IF(B1568="","",IFERROR(INDEX(Productos!$C$2:$C$501,MATCH(B1568,Productos!$A$2:$A$501,0)),"Código no existe"))</f>
        <v/>
      </c>
      <c r="F1568" s="17">
        <f>IF(B1568="","",IFERROR(INDEX(Productos!$F$2:$F$501,MATCH(B1568,Productos!$A$2:$A$501,0)),0))</f>
        <v/>
      </c>
      <c r="G1568" s="17">
        <f>IF(OR(B1568="",E1568=""),"",E1568*N(F1568))</f>
        <v/>
      </c>
    </row>
    <row r="1569">
      <c r="A1569" s="15" t="n"/>
      <c r="B1569" s="16" t="n"/>
      <c r="C1569">
        <f>IF(B1569="","",IFERROR(INDEX(Productos!$C$2:$C$501,MATCH(B1569,Productos!$A$2:$A$501,0)),"Código no existe"))</f>
        <v/>
      </c>
      <c r="F1569" s="17">
        <f>IF(B1569="","",IFERROR(INDEX(Productos!$F$2:$F$501,MATCH(B1569,Productos!$A$2:$A$501,0)),0))</f>
        <v/>
      </c>
      <c r="G1569" s="17">
        <f>IF(OR(B1569="",E1569=""),"",E1569*N(F1569))</f>
        <v/>
      </c>
    </row>
    <row r="1570">
      <c r="A1570" s="15" t="n"/>
      <c r="B1570" s="16" t="n"/>
      <c r="C1570">
        <f>IF(B1570="","",IFERROR(INDEX(Productos!$C$2:$C$501,MATCH(B1570,Productos!$A$2:$A$501,0)),"Código no existe"))</f>
        <v/>
      </c>
      <c r="F1570" s="17">
        <f>IF(B1570="","",IFERROR(INDEX(Productos!$F$2:$F$501,MATCH(B1570,Productos!$A$2:$A$501,0)),0))</f>
        <v/>
      </c>
      <c r="G1570" s="17">
        <f>IF(OR(B1570="",E1570=""),"",E1570*N(F1570))</f>
        <v/>
      </c>
    </row>
    <row r="1571">
      <c r="A1571" s="15" t="n"/>
      <c r="B1571" s="16" t="n"/>
      <c r="C1571">
        <f>IF(B1571="","",IFERROR(INDEX(Productos!$C$2:$C$501,MATCH(B1571,Productos!$A$2:$A$501,0)),"Código no existe"))</f>
        <v/>
      </c>
      <c r="F1571" s="17">
        <f>IF(B1571="","",IFERROR(INDEX(Productos!$F$2:$F$501,MATCH(B1571,Productos!$A$2:$A$501,0)),0))</f>
        <v/>
      </c>
      <c r="G1571" s="17">
        <f>IF(OR(B1571="",E1571=""),"",E1571*N(F1571))</f>
        <v/>
      </c>
    </row>
    <row r="1572">
      <c r="A1572" s="15" t="n"/>
      <c r="B1572" s="16" t="n"/>
      <c r="C1572">
        <f>IF(B1572="","",IFERROR(INDEX(Productos!$C$2:$C$501,MATCH(B1572,Productos!$A$2:$A$501,0)),"Código no existe"))</f>
        <v/>
      </c>
      <c r="F1572" s="17">
        <f>IF(B1572="","",IFERROR(INDEX(Productos!$F$2:$F$501,MATCH(B1572,Productos!$A$2:$A$501,0)),0))</f>
        <v/>
      </c>
      <c r="G1572" s="17">
        <f>IF(OR(B1572="",E1572=""),"",E1572*N(F1572))</f>
        <v/>
      </c>
    </row>
    <row r="1573">
      <c r="A1573" s="15" t="n"/>
      <c r="B1573" s="16" t="n"/>
      <c r="C1573">
        <f>IF(B1573="","",IFERROR(INDEX(Productos!$C$2:$C$501,MATCH(B1573,Productos!$A$2:$A$501,0)),"Código no existe"))</f>
        <v/>
      </c>
      <c r="F1573" s="17">
        <f>IF(B1573="","",IFERROR(INDEX(Productos!$F$2:$F$501,MATCH(B1573,Productos!$A$2:$A$501,0)),0))</f>
        <v/>
      </c>
      <c r="G1573" s="17">
        <f>IF(OR(B1573="",E1573=""),"",E1573*N(F1573))</f>
        <v/>
      </c>
    </row>
    <row r="1574">
      <c r="A1574" s="15" t="n"/>
      <c r="B1574" s="16" t="n"/>
      <c r="C1574">
        <f>IF(B1574="","",IFERROR(INDEX(Productos!$C$2:$C$501,MATCH(B1574,Productos!$A$2:$A$501,0)),"Código no existe"))</f>
        <v/>
      </c>
      <c r="F1574" s="17">
        <f>IF(B1574="","",IFERROR(INDEX(Productos!$F$2:$F$501,MATCH(B1574,Productos!$A$2:$A$501,0)),0))</f>
        <v/>
      </c>
      <c r="G1574" s="17">
        <f>IF(OR(B1574="",E1574=""),"",E1574*N(F1574))</f>
        <v/>
      </c>
    </row>
    <row r="1575">
      <c r="A1575" s="15" t="n"/>
      <c r="B1575" s="16" t="n"/>
      <c r="C1575">
        <f>IF(B1575="","",IFERROR(INDEX(Productos!$C$2:$C$501,MATCH(B1575,Productos!$A$2:$A$501,0)),"Código no existe"))</f>
        <v/>
      </c>
      <c r="F1575" s="17">
        <f>IF(B1575="","",IFERROR(INDEX(Productos!$F$2:$F$501,MATCH(B1575,Productos!$A$2:$A$501,0)),0))</f>
        <v/>
      </c>
      <c r="G1575" s="17">
        <f>IF(OR(B1575="",E1575=""),"",E1575*N(F1575))</f>
        <v/>
      </c>
    </row>
    <row r="1576">
      <c r="A1576" s="15" t="n"/>
      <c r="B1576" s="16" t="n"/>
      <c r="C1576">
        <f>IF(B1576="","",IFERROR(INDEX(Productos!$C$2:$C$501,MATCH(B1576,Productos!$A$2:$A$501,0)),"Código no existe"))</f>
        <v/>
      </c>
      <c r="F1576" s="17">
        <f>IF(B1576="","",IFERROR(INDEX(Productos!$F$2:$F$501,MATCH(B1576,Productos!$A$2:$A$501,0)),0))</f>
        <v/>
      </c>
      <c r="G1576" s="17">
        <f>IF(OR(B1576="",E1576=""),"",E1576*N(F1576))</f>
        <v/>
      </c>
    </row>
    <row r="1577">
      <c r="A1577" s="15" t="n"/>
      <c r="B1577" s="16" t="n"/>
      <c r="C1577">
        <f>IF(B1577="","",IFERROR(INDEX(Productos!$C$2:$C$501,MATCH(B1577,Productos!$A$2:$A$501,0)),"Código no existe"))</f>
        <v/>
      </c>
      <c r="F1577" s="17">
        <f>IF(B1577="","",IFERROR(INDEX(Productos!$F$2:$F$501,MATCH(B1577,Productos!$A$2:$A$501,0)),0))</f>
        <v/>
      </c>
      <c r="G1577" s="17">
        <f>IF(OR(B1577="",E1577=""),"",E1577*N(F1577))</f>
        <v/>
      </c>
    </row>
    <row r="1578">
      <c r="A1578" s="15" t="n"/>
      <c r="B1578" s="16" t="n"/>
      <c r="C1578">
        <f>IF(B1578="","",IFERROR(INDEX(Productos!$C$2:$C$501,MATCH(B1578,Productos!$A$2:$A$501,0)),"Código no existe"))</f>
        <v/>
      </c>
      <c r="F1578" s="17">
        <f>IF(B1578="","",IFERROR(INDEX(Productos!$F$2:$F$501,MATCH(B1578,Productos!$A$2:$A$501,0)),0))</f>
        <v/>
      </c>
      <c r="G1578" s="17">
        <f>IF(OR(B1578="",E1578=""),"",E1578*N(F1578))</f>
        <v/>
      </c>
    </row>
    <row r="1579">
      <c r="A1579" s="15" t="n"/>
      <c r="B1579" s="16" t="n"/>
      <c r="C1579">
        <f>IF(B1579="","",IFERROR(INDEX(Productos!$C$2:$C$501,MATCH(B1579,Productos!$A$2:$A$501,0)),"Código no existe"))</f>
        <v/>
      </c>
      <c r="F1579" s="17">
        <f>IF(B1579="","",IFERROR(INDEX(Productos!$F$2:$F$501,MATCH(B1579,Productos!$A$2:$A$501,0)),0))</f>
        <v/>
      </c>
      <c r="G1579" s="17">
        <f>IF(OR(B1579="",E1579=""),"",E1579*N(F1579))</f>
        <v/>
      </c>
    </row>
    <row r="1580">
      <c r="A1580" s="15" t="n"/>
      <c r="B1580" s="16" t="n"/>
      <c r="C1580">
        <f>IF(B1580="","",IFERROR(INDEX(Productos!$C$2:$C$501,MATCH(B1580,Productos!$A$2:$A$501,0)),"Código no existe"))</f>
        <v/>
      </c>
      <c r="F1580" s="17">
        <f>IF(B1580="","",IFERROR(INDEX(Productos!$F$2:$F$501,MATCH(B1580,Productos!$A$2:$A$501,0)),0))</f>
        <v/>
      </c>
      <c r="G1580" s="17">
        <f>IF(OR(B1580="",E1580=""),"",E1580*N(F1580))</f>
        <v/>
      </c>
    </row>
    <row r="1581">
      <c r="A1581" s="15" t="n"/>
      <c r="B1581" s="16" t="n"/>
      <c r="C1581">
        <f>IF(B1581="","",IFERROR(INDEX(Productos!$C$2:$C$501,MATCH(B1581,Productos!$A$2:$A$501,0)),"Código no existe"))</f>
        <v/>
      </c>
      <c r="F1581" s="17">
        <f>IF(B1581="","",IFERROR(INDEX(Productos!$F$2:$F$501,MATCH(B1581,Productos!$A$2:$A$501,0)),0))</f>
        <v/>
      </c>
      <c r="G1581" s="17">
        <f>IF(OR(B1581="",E1581=""),"",E1581*N(F1581))</f>
        <v/>
      </c>
    </row>
    <row r="1582">
      <c r="A1582" s="15" t="n"/>
      <c r="B1582" s="16" t="n"/>
      <c r="C1582">
        <f>IF(B1582="","",IFERROR(INDEX(Productos!$C$2:$C$501,MATCH(B1582,Productos!$A$2:$A$501,0)),"Código no existe"))</f>
        <v/>
      </c>
      <c r="F1582" s="17">
        <f>IF(B1582="","",IFERROR(INDEX(Productos!$F$2:$F$501,MATCH(B1582,Productos!$A$2:$A$501,0)),0))</f>
        <v/>
      </c>
      <c r="G1582" s="17">
        <f>IF(OR(B1582="",E1582=""),"",E1582*N(F1582))</f>
        <v/>
      </c>
    </row>
    <row r="1583">
      <c r="A1583" s="15" t="n"/>
      <c r="B1583" s="16" t="n"/>
      <c r="C1583">
        <f>IF(B1583="","",IFERROR(INDEX(Productos!$C$2:$C$501,MATCH(B1583,Productos!$A$2:$A$501,0)),"Código no existe"))</f>
        <v/>
      </c>
      <c r="F1583" s="17">
        <f>IF(B1583="","",IFERROR(INDEX(Productos!$F$2:$F$501,MATCH(B1583,Productos!$A$2:$A$501,0)),0))</f>
        <v/>
      </c>
      <c r="G1583" s="17">
        <f>IF(OR(B1583="",E1583=""),"",E1583*N(F1583))</f>
        <v/>
      </c>
    </row>
    <row r="1584">
      <c r="A1584" s="15" t="n"/>
      <c r="B1584" s="16" t="n"/>
      <c r="C1584">
        <f>IF(B1584="","",IFERROR(INDEX(Productos!$C$2:$C$501,MATCH(B1584,Productos!$A$2:$A$501,0)),"Código no existe"))</f>
        <v/>
      </c>
      <c r="F1584" s="17">
        <f>IF(B1584="","",IFERROR(INDEX(Productos!$F$2:$F$501,MATCH(B1584,Productos!$A$2:$A$501,0)),0))</f>
        <v/>
      </c>
      <c r="G1584" s="17">
        <f>IF(OR(B1584="",E1584=""),"",E1584*N(F1584))</f>
        <v/>
      </c>
    </row>
    <row r="1585">
      <c r="A1585" s="15" t="n"/>
      <c r="B1585" s="16" t="n"/>
      <c r="C1585">
        <f>IF(B1585="","",IFERROR(INDEX(Productos!$C$2:$C$501,MATCH(B1585,Productos!$A$2:$A$501,0)),"Código no existe"))</f>
        <v/>
      </c>
      <c r="F1585" s="17">
        <f>IF(B1585="","",IFERROR(INDEX(Productos!$F$2:$F$501,MATCH(B1585,Productos!$A$2:$A$501,0)),0))</f>
        <v/>
      </c>
      <c r="G1585" s="17">
        <f>IF(OR(B1585="",E1585=""),"",E1585*N(F1585))</f>
        <v/>
      </c>
    </row>
    <row r="1586">
      <c r="A1586" s="15" t="n"/>
      <c r="B1586" s="16" t="n"/>
      <c r="C1586">
        <f>IF(B1586="","",IFERROR(INDEX(Productos!$C$2:$C$501,MATCH(B1586,Productos!$A$2:$A$501,0)),"Código no existe"))</f>
        <v/>
      </c>
      <c r="F1586" s="17">
        <f>IF(B1586="","",IFERROR(INDEX(Productos!$F$2:$F$501,MATCH(B1586,Productos!$A$2:$A$501,0)),0))</f>
        <v/>
      </c>
      <c r="G1586" s="17">
        <f>IF(OR(B1586="",E1586=""),"",E1586*N(F1586))</f>
        <v/>
      </c>
    </row>
    <row r="1587">
      <c r="A1587" s="15" t="n"/>
      <c r="B1587" s="16" t="n"/>
      <c r="C1587">
        <f>IF(B1587="","",IFERROR(INDEX(Productos!$C$2:$C$501,MATCH(B1587,Productos!$A$2:$A$501,0)),"Código no existe"))</f>
        <v/>
      </c>
      <c r="F1587" s="17">
        <f>IF(B1587="","",IFERROR(INDEX(Productos!$F$2:$F$501,MATCH(B1587,Productos!$A$2:$A$501,0)),0))</f>
        <v/>
      </c>
      <c r="G1587" s="17">
        <f>IF(OR(B1587="",E1587=""),"",E1587*N(F1587))</f>
        <v/>
      </c>
    </row>
    <row r="1588">
      <c r="A1588" s="15" t="n"/>
      <c r="B1588" s="16" t="n"/>
      <c r="C1588">
        <f>IF(B1588="","",IFERROR(INDEX(Productos!$C$2:$C$501,MATCH(B1588,Productos!$A$2:$A$501,0)),"Código no existe"))</f>
        <v/>
      </c>
      <c r="F1588" s="17">
        <f>IF(B1588="","",IFERROR(INDEX(Productos!$F$2:$F$501,MATCH(B1588,Productos!$A$2:$A$501,0)),0))</f>
        <v/>
      </c>
      <c r="G1588" s="17">
        <f>IF(OR(B1588="",E1588=""),"",E1588*N(F1588))</f>
        <v/>
      </c>
    </row>
    <row r="1589">
      <c r="A1589" s="15" t="n"/>
      <c r="B1589" s="16" t="n"/>
      <c r="C1589">
        <f>IF(B1589="","",IFERROR(INDEX(Productos!$C$2:$C$501,MATCH(B1589,Productos!$A$2:$A$501,0)),"Código no existe"))</f>
        <v/>
      </c>
      <c r="F1589" s="17">
        <f>IF(B1589="","",IFERROR(INDEX(Productos!$F$2:$F$501,MATCH(B1589,Productos!$A$2:$A$501,0)),0))</f>
        <v/>
      </c>
      <c r="G1589" s="17">
        <f>IF(OR(B1589="",E1589=""),"",E1589*N(F1589))</f>
        <v/>
      </c>
    </row>
    <row r="1590">
      <c r="A1590" s="15" t="n"/>
      <c r="B1590" s="16" t="n"/>
      <c r="C1590">
        <f>IF(B1590="","",IFERROR(INDEX(Productos!$C$2:$C$501,MATCH(B1590,Productos!$A$2:$A$501,0)),"Código no existe"))</f>
        <v/>
      </c>
      <c r="F1590" s="17">
        <f>IF(B1590="","",IFERROR(INDEX(Productos!$F$2:$F$501,MATCH(B1590,Productos!$A$2:$A$501,0)),0))</f>
        <v/>
      </c>
      <c r="G1590" s="17">
        <f>IF(OR(B1590="",E1590=""),"",E1590*N(F1590))</f>
        <v/>
      </c>
    </row>
    <row r="1591">
      <c r="A1591" s="15" t="n"/>
      <c r="B1591" s="16" t="n"/>
      <c r="C1591">
        <f>IF(B1591="","",IFERROR(INDEX(Productos!$C$2:$C$501,MATCH(B1591,Productos!$A$2:$A$501,0)),"Código no existe"))</f>
        <v/>
      </c>
      <c r="F1591" s="17">
        <f>IF(B1591="","",IFERROR(INDEX(Productos!$F$2:$F$501,MATCH(B1591,Productos!$A$2:$A$501,0)),0))</f>
        <v/>
      </c>
      <c r="G1591" s="17">
        <f>IF(OR(B1591="",E1591=""),"",E1591*N(F1591))</f>
        <v/>
      </c>
    </row>
    <row r="1592">
      <c r="A1592" s="15" t="n"/>
      <c r="B1592" s="16" t="n"/>
      <c r="C1592">
        <f>IF(B1592="","",IFERROR(INDEX(Productos!$C$2:$C$501,MATCH(B1592,Productos!$A$2:$A$501,0)),"Código no existe"))</f>
        <v/>
      </c>
      <c r="F1592" s="17">
        <f>IF(B1592="","",IFERROR(INDEX(Productos!$F$2:$F$501,MATCH(B1592,Productos!$A$2:$A$501,0)),0))</f>
        <v/>
      </c>
      <c r="G1592" s="17">
        <f>IF(OR(B1592="",E1592=""),"",E1592*N(F1592))</f>
        <v/>
      </c>
    </row>
    <row r="1593">
      <c r="A1593" s="15" t="n"/>
      <c r="B1593" s="16" t="n"/>
      <c r="C1593">
        <f>IF(B1593="","",IFERROR(INDEX(Productos!$C$2:$C$501,MATCH(B1593,Productos!$A$2:$A$501,0)),"Código no existe"))</f>
        <v/>
      </c>
      <c r="F1593" s="17">
        <f>IF(B1593="","",IFERROR(INDEX(Productos!$F$2:$F$501,MATCH(B1593,Productos!$A$2:$A$501,0)),0))</f>
        <v/>
      </c>
      <c r="G1593" s="17">
        <f>IF(OR(B1593="",E1593=""),"",E1593*N(F1593))</f>
        <v/>
      </c>
    </row>
    <row r="1594">
      <c r="A1594" s="15" t="n"/>
      <c r="B1594" s="16" t="n"/>
      <c r="C1594">
        <f>IF(B1594="","",IFERROR(INDEX(Productos!$C$2:$C$501,MATCH(B1594,Productos!$A$2:$A$501,0)),"Código no existe"))</f>
        <v/>
      </c>
      <c r="F1594" s="17">
        <f>IF(B1594="","",IFERROR(INDEX(Productos!$F$2:$F$501,MATCH(B1594,Productos!$A$2:$A$501,0)),0))</f>
        <v/>
      </c>
      <c r="G1594" s="17">
        <f>IF(OR(B1594="",E1594=""),"",E1594*N(F1594))</f>
        <v/>
      </c>
    </row>
    <row r="1595">
      <c r="A1595" s="15" t="n"/>
      <c r="B1595" s="16" t="n"/>
      <c r="C1595">
        <f>IF(B1595="","",IFERROR(INDEX(Productos!$C$2:$C$501,MATCH(B1595,Productos!$A$2:$A$501,0)),"Código no existe"))</f>
        <v/>
      </c>
      <c r="F1595" s="17">
        <f>IF(B1595="","",IFERROR(INDEX(Productos!$F$2:$F$501,MATCH(B1595,Productos!$A$2:$A$501,0)),0))</f>
        <v/>
      </c>
      <c r="G1595" s="17">
        <f>IF(OR(B1595="",E1595=""),"",E1595*N(F1595))</f>
        <v/>
      </c>
    </row>
    <row r="1596">
      <c r="A1596" s="15" t="n"/>
      <c r="B1596" s="16" t="n"/>
      <c r="C1596">
        <f>IF(B1596="","",IFERROR(INDEX(Productos!$C$2:$C$501,MATCH(B1596,Productos!$A$2:$A$501,0)),"Código no existe"))</f>
        <v/>
      </c>
      <c r="F1596" s="17">
        <f>IF(B1596="","",IFERROR(INDEX(Productos!$F$2:$F$501,MATCH(B1596,Productos!$A$2:$A$501,0)),0))</f>
        <v/>
      </c>
      <c r="G1596" s="17">
        <f>IF(OR(B1596="",E1596=""),"",E1596*N(F1596))</f>
        <v/>
      </c>
    </row>
    <row r="1597">
      <c r="A1597" s="15" t="n"/>
      <c r="B1597" s="16" t="n"/>
      <c r="C1597">
        <f>IF(B1597="","",IFERROR(INDEX(Productos!$C$2:$C$501,MATCH(B1597,Productos!$A$2:$A$501,0)),"Código no existe"))</f>
        <v/>
      </c>
      <c r="F1597" s="17">
        <f>IF(B1597="","",IFERROR(INDEX(Productos!$F$2:$F$501,MATCH(B1597,Productos!$A$2:$A$501,0)),0))</f>
        <v/>
      </c>
      <c r="G1597" s="17">
        <f>IF(OR(B1597="",E1597=""),"",E1597*N(F1597))</f>
        <v/>
      </c>
    </row>
    <row r="1598">
      <c r="A1598" s="15" t="n"/>
      <c r="B1598" s="16" t="n"/>
      <c r="C1598">
        <f>IF(B1598="","",IFERROR(INDEX(Productos!$C$2:$C$501,MATCH(B1598,Productos!$A$2:$A$501,0)),"Código no existe"))</f>
        <v/>
      </c>
      <c r="F1598" s="17">
        <f>IF(B1598="","",IFERROR(INDEX(Productos!$F$2:$F$501,MATCH(B1598,Productos!$A$2:$A$501,0)),0))</f>
        <v/>
      </c>
      <c r="G1598" s="17">
        <f>IF(OR(B1598="",E1598=""),"",E1598*N(F1598))</f>
        <v/>
      </c>
    </row>
    <row r="1599">
      <c r="A1599" s="15" t="n"/>
      <c r="B1599" s="16" t="n"/>
      <c r="C1599">
        <f>IF(B1599="","",IFERROR(INDEX(Productos!$C$2:$C$501,MATCH(B1599,Productos!$A$2:$A$501,0)),"Código no existe"))</f>
        <v/>
      </c>
      <c r="F1599" s="17">
        <f>IF(B1599="","",IFERROR(INDEX(Productos!$F$2:$F$501,MATCH(B1599,Productos!$A$2:$A$501,0)),0))</f>
        <v/>
      </c>
      <c r="G1599" s="17">
        <f>IF(OR(B1599="",E1599=""),"",E1599*N(F1599))</f>
        <v/>
      </c>
    </row>
    <row r="1600">
      <c r="A1600" s="15" t="n"/>
      <c r="B1600" s="16" t="n"/>
      <c r="C1600">
        <f>IF(B1600="","",IFERROR(INDEX(Productos!$C$2:$C$501,MATCH(B1600,Productos!$A$2:$A$501,0)),"Código no existe"))</f>
        <v/>
      </c>
      <c r="F1600" s="17">
        <f>IF(B1600="","",IFERROR(INDEX(Productos!$F$2:$F$501,MATCH(B1600,Productos!$A$2:$A$501,0)),0))</f>
        <v/>
      </c>
      <c r="G1600" s="17">
        <f>IF(OR(B1600="",E1600=""),"",E1600*N(F1600))</f>
        <v/>
      </c>
    </row>
    <row r="1601">
      <c r="A1601" s="15" t="n"/>
      <c r="B1601" s="16" t="n"/>
      <c r="C1601">
        <f>IF(B1601="","",IFERROR(INDEX(Productos!$C$2:$C$501,MATCH(B1601,Productos!$A$2:$A$501,0)),"Código no existe"))</f>
        <v/>
      </c>
      <c r="F1601" s="17">
        <f>IF(B1601="","",IFERROR(INDEX(Productos!$F$2:$F$501,MATCH(B1601,Productos!$A$2:$A$501,0)),0))</f>
        <v/>
      </c>
      <c r="G1601" s="17">
        <f>IF(OR(B1601="",E1601=""),"",E1601*N(F1601))</f>
        <v/>
      </c>
    </row>
    <row r="1602">
      <c r="A1602" s="15" t="n"/>
      <c r="B1602" s="16" t="n"/>
      <c r="C1602">
        <f>IF(B1602="","",IFERROR(INDEX(Productos!$C$2:$C$501,MATCH(B1602,Productos!$A$2:$A$501,0)),"Código no existe"))</f>
        <v/>
      </c>
      <c r="F1602" s="17">
        <f>IF(B1602="","",IFERROR(INDEX(Productos!$F$2:$F$501,MATCH(B1602,Productos!$A$2:$A$501,0)),0))</f>
        <v/>
      </c>
      <c r="G1602" s="17">
        <f>IF(OR(B1602="",E1602=""),"",E1602*N(F1602))</f>
        <v/>
      </c>
    </row>
    <row r="1603">
      <c r="A1603" s="15" t="n"/>
      <c r="B1603" s="16" t="n"/>
      <c r="C1603">
        <f>IF(B1603="","",IFERROR(INDEX(Productos!$C$2:$C$501,MATCH(B1603,Productos!$A$2:$A$501,0)),"Código no existe"))</f>
        <v/>
      </c>
      <c r="F1603" s="17">
        <f>IF(B1603="","",IFERROR(INDEX(Productos!$F$2:$F$501,MATCH(B1603,Productos!$A$2:$A$501,0)),0))</f>
        <v/>
      </c>
      <c r="G1603" s="17">
        <f>IF(OR(B1603="",E1603=""),"",E1603*N(F1603))</f>
        <v/>
      </c>
    </row>
    <row r="1604">
      <c r="A1604" s="15" t="n"/>
      <c r="B1604" s="16" t="n"/>
      <c r="C1604">
        <f>IF(B1604="","",IFERROR(INDEX(Productos!$C$2:$C$501,MATCH(B1604,Productos!$A$2:$A$501,0)),"Código no existe"))</f>
        <v/>
      </c>
      <c r="F1604" s="17">
        <f>IF(B1604="","",IFERROR(INDEX(Productos!$F$2:$F$501,MATCH(B1604,Productos!$A$2:$A$501,0)),0))</f>
        <v/>
      </c>
      <c r="G1604" s="17">
        <f>IF(OR(B1604="",E1604=""),"",E1604*N(F1604))</f>
        <v/>
      </c>
    </row>
    <row r="1605">
      <c r="A1605" s="15" t="n"/>
      <c r="B1605" s="16" t="n"/>
      <c r="C1605">
        <f>IF(B1605="","",IFERROR(INDEX(Productos!$C$2:$C$501,MATCH(B1605,Productos!$A$2:$A$501,0)),"Código no existe"))</f>
        <v/>
      </c>
      <c r="F1605" s="17">
        <f>IF(B1605="","",IFERROR(INDEX(Productos!$F$2:$F$501,MATCH(B1605,Productos!$A$2:$A$501,0)),0))</f>
        <v/>
      </c>
      <c r="G1605" s="17">
        <f>IF(OR(B1605="",E1605=""),"",E1605*N(F1605))</f>
        <v/>
      </c>
    </row>
    <row r="1606">
      <c r="A1606" s="15" t="n"/>
      <c r="B1606" s="16" t="n"/>
      <c r="C1606">
        <f>IF(B1606="","",IFERROR(INDEX(Productos!$C$2:$C$501,MATCH(B1606,Productos!$A$2:$A$501,0)),"Código no existe"))</f>
        <v/>
      </c>
      <c r="F1606" s="17">
        <f>IF(B1606="","",IFERROR(INDEX(Productos!$F$2:$F$501,MATCH(B1606,Productos!$A$2:$A$501,0)),0))</f>
        <v/>
      </c>
      <c r="G1606" s="17">
        <f>IF(OR(B1606="",E1606=""),"",E1606*N(F1606))</f>
        <v/>
      </c>
    </row>
    <row r="1607">
      <c r="A1607" s="15" t="n"/>
      <c r="B1607" s="16" t="n"/>
      <c r="C1607">
        <f>IF(B1607="","",IFERROR(INDEX(Productos!$C$2:$C$501,MATCH(B1607,Productos!$A$2:$A$501,0)),"Código no existe"))</f>
        <v/>
      </c>
      <c r="F1607" s="17">
        <f>IF(B1607="","",IFERROR(INDEX(Productos!$F$2:$F$501,MATCH(B1607,Productos!$A$2:$A$501,0)),0))</f>
        <v/>
      </c>
      <c r="G1607" s="17">
        <f>IF(OR(B1607="",E1607=""),"",E1607*N(F1607))</f>
        <v/>
      </c>
    </row>
    <row r="1608">
      <c r="A1608" s="15" t="n"/>
      <c r="B1608" s="16" t="n"/>
      <c r="C1608">
        <f>IF(B1608="","",IFERROR(INDEX(Productos!$C$2:$C$501,MATCH(B1608,Productos!$A$2:$A$501,0)),"Código no existe"))</f>
        <v/>
      </c>
      <c r="F1608" s="17">
        <f>IF(B1608="","",IFERROR(INDEX(Productos!$F$2:$F$501,MATCH(B1608,Productos!$A$2:$A$501,0)),0))</f>
        <v/>
      </c>
      <c r="G1608" s="17">
        <f>IF(OR(B1608="",E1608=""),"",E1608*N(F1608))</f>
        <v/>
      </c>
    </row>
    <row r="1609">
      <c r="A1609" s="15" t="n"/>
      <c r="B1609" s="16" t="n"/>
      <c r="C1609">
        <f>IF(B1609="","",IFERROR(INDEX(Productos!$C$2:$C$501,MATCH(B1609,Productos!$A$2:$A$501,0)),"Código no existe"))</f>
        <v/>
      </c>
      <c r="F1609" s="17">
        <f>IF(B1609="","",IFERROR(INDEX(Productos!$F$2:$F$501,MATCH(B1609,Productos!$A$2:$A$501,0)),0))</f>
        <v/>
      </c>
      <c r="G1609" s="17">
        <f>IF(OR(B1609="",E1609=""),"",E1609*N(F1609))</f>
        <v/>
      </c>
    </row>
    <row r="1610">
      <c r="A1610" s="15" t="n"/>
      <c r="B1610" s="16" t="n"/>
      <c r="C1610">
        <f>IF(B1610="","",IFERROR(INDEX(Productos!$C$2:$C$501,MATCH(B1610,Productos!$A$2:$A$501,0)),"Código no existe"))</f>
        <v/>
      </c>
      <c r="F1610" s="17">
        <f>IF(B1610="","",IFERROR(INDEX(Productos!$F$2:$F$501,MATCH(B1610,Productos!$A$2:$A$501,0)),0))</f>
        <v/>
      </c>
      <c r="G1610" s="17">
        <f>IF(OR(B1610="",E1610=""),"",E1610*N(F1610))</f>
        <v/>
      </c>
    </row>
    <row r="1611">
      <c r="A1611" s="15" t="n"/>
      <c r="B1611" s="16" t="n"/>
      <c r="C1611">
        <f>IF(B1611="","",IFERROR(INDEX(Productos!$C$2:$C$501,MATCH(B1611,Productos!$A$2:$A$501,0)),"Código no existe"))</f>
        <v/>
      </c>
      <c r="F1611" s="17">
        <f>IF(B1611="","",IFERROR(INDEX(Productos!$F$2:$F$501,MATCH(B1611,Productos!$A$2:$A$501,0)),0))</f>
        <v/>
      </c>
      <c r="G1611" s="17">
        <f>IF(OR(B1611="",E1611=""),"",E1611*N(F1611))</f>
        <v/>
      </c>
    </row>
    <row r="1612">
      <c r="A1612" s="15" t="n"/>
      <c r="B1612" s="16" t="n"/>
      <c r="C1612">
        <f>IF(B1612="","",IFERROR(INDEX(Productos!$C$2:$C$501,MATCH(B1612,Productos!$A$2:$A$501,0)),"Código no existe"))</f>
        <v/>
      </c>
      <c r="F1612" s="17">
        <f>IF(B1612="","",IFERROR(INDEX(Productos!$F$2:$F$501,MATCH(B1612,Productos!$A$2:$A$501,0)),0))</f>
        <v/>
      </c>
      <c r="G1612" s="17">
        <f>IF(OR(B1612="",E1612=""),"",E1612*N(F1612))</f>
        <v/>
      </c>
    </row>
    <row r="1613">
      <c r="A1613" s="15" t="n"/>
      <c r="B1613" s="16" t="n"/>
      <c r="C1613">
        <f>IF(B1613="","",IFERROR(INDEX(Productos!$C$2:$C$501,MATCH(B1613,Productos!$A$2:$A$501,0)),"Código no existe"))</f>
        <v/>
      </c>
      <c r="F1613" s="17">
        <f>IF(B1613="","",IFERROR(INDEX(Productos!$F$2:$F$501,MATCH(B1613,Productos!$A$2:$A$501,0)),0))</f>
        <v/>
      </c>
      <c r="G1613" s="17">
        <f>IF(OR(B1613="",E1613=""),"",E1613*N(F1613))</f>
        <v/>
      </c>
    </row>
    <row r="1614">
      <c r="A1614" s="15" t="n"/>
      <c r="B1614" s="16" t="n"/>
      <c r="C1614">
        <f>IF(B1614="","",IFERROR(INDEX(Productos!$C$2:$C$501,MATCH(B1614,Productos!$A$2:$A$501,0)),"Código no existe"))</f>
        <v/>
      </c>
      <c r="F1614" s="17">
        <f>IF(B1614="","",IFERROR(INDEX(Productos!$F$2:$F$501,MATCH(B1614,Productos!$A$2:$A$501,0)),0))</f>
        <v/>
      </c>
      <c r="G1614" s="17">
        <f>IF(OR(B1614="",E1614=""),"",E1614*N(F1614))</f>
        <v/>
      </c>
    </row>
    <row r="1615">
      <c r="A1615" s="15" t="n"/>
      <c r="B1615" s="16" t="n"/>
      <c r="C1615">
        <f>IF(B1615="","",IFERROR(INDEX(Productos!$C$2:$C$501,MATCH(B1615,Productos!$A$2:$A$501,0)),"Código no existe"))</f>
        <v/>
      </c>
      <c r="F1615" s="17">
        <f>IF(B1615="","",IFERROR(INDEX(Productos!$F$2:$F$501,MATCH(B1615,Productos!$A$2:$A$501,0)),0))</f>
        <v/>
      </c>
      <c r="G1615" s="17">
        <f>IF(OR(B1615="",E1615=""),"",E1615*N(F1615))</f>
        <v/>
      </c>
    </row>
    <row r="1616">
      <c r="A1616" s="15" t="n"/>
      <c r="B1616" s="16" t="n"/>
      <c r="C1616">
        <f>IF(B1616="","",IFERROR(INDEX(Productos!$C$2:$C$501,MATCH(B1616,Productos!$A$2:$A$501,0)),"Código no existe"))</f>
        <v/>
      </c>
      <c r="F1616" s="17">
        <f>IF(B1616="","",IFERROR(INDEX(Productos!$F$2:$F$501,MATCH(B1616,Productos!$A$2:$A$501,0)),0))</f>
        <v/>
      </c>
      <c r="G1616" s="17">
        <f>IF(OR(B1616="",E1616=""),"",E1616*N(F1616))</f>
        <v/>
      </c>
    </row>
    <row r="1617">
      <c r="A1617" s="15" t="n"/>
      <c r="B1617" s="16" t="n"/>
      <c r="C1617">
        <f>IF(B1617="","",IFERROR(INDEX(Productos!$C$2:$C$501,MATCH(B1617,Productos!$A$2:$A$501,0)),"Código no existe"))</f>
        <v/>
      </c>
      <c r="F1617" s="17">
        <f>IF(B1617="","",IFERROR(INDEX(Productos!$F$2:$F$501,MATCH(B1617,Productos!$A$2:$A$501,0)),0))</f>
        <v/>
      </c>
      <c r="G1617" s="17">
        <f>IF(OR(B1617="",E1617=""),"",E1617*N(F1617))</f>
        <v/>
      </c>
    </row>
    <row r="1618">
      <c r="A1618" s="15" t="n"/>
      <c r="B1618" s="16" t="n"/>
      <c r="C1618">
        <f>IF(B1618="","",IFERROR(INDEX(Productos!$C$2:$C$501,MATCH(B1618,Productos!$A$2:$A$501,0)),"Código no existe"))</f>
        <v/>
      </c>
      <c r="F1618" s="17">
        <f>IF(B1618="","",IFERROR(INDEX(Productos!$F$2:$F$501,MATCH(B1618,Productos!$A$2:$A$501,0)),0))</f>
        <v/>
      </c>
      <c r="G1618" s="17">
        <f>IF(OR(B1618="",E1618=""),"",E1618*N(F1618))</f>
        <v/>
      </c>
    </row>
    <row r="1619">
      <c r="A1619" s="15" t="n"/>
      <c r="B1619" s="16" t="n"/>
      <c r="C1619">
        <f>IF(B1619="","",IFERROR(INDEX(Productos!$C$2:$C$501,MATCH(B1619,Productos!$A$2:$A$501,0)),"Código no existe"))</f>
        <v/>
      </c>
      <c r="F1619" s="17">
        <f>IF(B1619="","",IFERROR(INDEX(Productos!$F$2:$F$501,MATCH(B1619,Productos!$A$2:$A$501,0)),0))</f>
        <v/>
      </c>
      <c r="G1619" s="17">
        <f>IF(OR(B1619="",E1619=""),"",E1619*N(F1619))</f>
        <v/>
      </c>
    </row>
    <row r="1620">
      <c r="A1620" s="15" t="n"/>
      <c r="B1620" s="16" t="n"/>
      <c r="C1620">
        <f>IF(B1620="","",IFERROR(INDEX(Productos!$C$2:$C$501,MATCH(B1620,Productos!$A$2:$A$501,0)),"Código no existe"))</f>
        <v/>
      </c>
      <c r="F1620" s="17">
        <f>IF(B1620="","",IFERROR(INDEX(Productos!$F$2:$F$501,MATCH(B1620,Productos!$A$2:$A$501,0)),0))</f>
        <v/>
      </c>
      <c r="G1620" s="17">
        <f>IF(OR(B1620="",E1620=""),"",E1620*N(F1620))</f>
        <v/>
      </c>
    </row>
    <row r="1621">
      <c r="A1621" s="15" t="n"/>
      <c r="B1621" s="16" t="n"/>
      <c r="C1621">
        <f>IF(B1621="","",IFERROR(INDEX(Productos!$C$2:$C$501,MATCH(B1621,Productos!$A$2:$A$501,0)),"Código no existe"))</f>
        <v/>
      </c>
      <c r="F1621" s="17">
        <f>IF(B1621="","",IFERROR(INDEX(Productos!$F$2:$F$501,MATCH(B1621,Productos!$A$2:$A$501,0)),0))</f>
        <v/>
      </c>
      <c r="G1621" s="17">
        <f>IF(OR(B1621="",E1621=""),"",E1621*N(F1621))</f>
        <v/>
      </c>
    </row>
    <row r="1622">
      <c r="A1622" s="15" t="n"/>
      <c r="B1622" s="16" t="n"/>
      <c r="C1622">
        <f>IF(B1622="","",IFERROR(INDEX(Productos!$C$2:$C$501,MATCH(B1622,Productos!$A$2:$A$501,0)),"Código no existe"))</f>
        <v/>
      </c>
      <c r="F1622" s="17">
        <f>IF(B1622="","",IFERROR(INDEX(Productos!$F$2:$F$501,MATCH(B1622,Productos!$A$2:$A$501,0)),0))</f>
        <v/>
      </c>
      <c r="G1622" s="17">
        <f>IF(OR(B1622="",E1622=""),"",E1622*N(F1622))</f>
        <v/>
      </c>
    </row>
    <row r="1623">
      <c r="A1623" s="15" t="n"/>
      <c r="B1623" s="16" t="n"/>
      <c r="C1623">
        <f>IF(B1623="","",IFERROR(INDEX(Productos!$C$2:$C$501,MATCH(B1623,Productos!$A$2:$A$501,0)),"Código no existe"))</f>
        <v/>
      </c>
      <c r="F1623" s="17">
        <f>IF(B1623="","",IFERROR(INDEX(Productos!$F$2:$F$501,MATCH(B1623,Productos!$A$2:$A$501,0)),0))</f>
        <v/>
      </c>
      <c r="G1623" s="17">
        <f>IF(OR(B1623="",E1623=""),"",E1623*N(F1623))</f>
        <v/>
      </c>
    </row>
    <row r="1624">
      <c r="A1624" s="15" t="n"/>
      <c r="B1624" s="16" t="n"/>
      <c r="C1624">
        <f>IF(B1624="","",IFERROR(INDEX(Productos!$C$2:$C$501,MATCH(B1624,Productos!$A$2:$A$501,0)),"Código no existe"))</f>
        <v/>
      </c>
      <c r="F1624" s="17">
        <f>IF(B1624="","",IFERROR(INDEX(Productos!$F$2:$F$501,MATCH(B1624,Productos!$A$2:$A$501,0)),0))</f>
        <v/>
      </c>
      <c r="G1624" s="17">
        <f>IF(OR(B1624="",E1624=""),"",E1624*N(F1624))</f>
        <v/>
      </c>
    </row>
    <row r="1625">
      <c r="A1625" s="15" t="n"/>
      <c r="B1625" s="16" t="n"/>
      <c r="C1625">
        <f>IF(B1625="","",IFERROR(INDEX(Productos!$C$2:$C$501,MATCH(B1625,Productos!$A$2:$A$501,0)),"Código no existe"))</f>
        <v/>
      </c>
      <c r="F1625" s="17">
        <f>IF(B1625="","",IFERROR(INDEX(Productos!$F$2:$F$501,MATCH(B1625,Productos!$A$2:$A$501,0)),0))</f>
        <v/>
      </c>
      <c r="G1625" s="17">
        <f>IF(OR(B1625="",E1625=""),"",E1625*N(F1625))</f>
        <v/>
      </c>
    </row>
    <row r="1626">
      <c r="A1626" s="15" t="n"/>
      <c r="B1626" s="16" t="n"/>
      <c r="C1626">
        <f>IF(B1626="","",IFERROR(INDEX(Productos!$C$2:$C$501,MATCH(B1626,Productos!$A$2:$A$501,0)),"Código no existe"))</f>
        <v/>
      </c>
      <c r="F1626" s="17">
        <f>IF(B1626="","",IFERROR(INDEX(Productos!$F$2:$F$501,MATCH(B1626,Productos!$A$2:$A$501,0)),0))</f>
        <v/>
      </c>
      <c r="G1626" s="17">
        <f>IF(OR(B1626="",E1626=""),"",E1626*N(F1626))</f>
        <v/>
      </c>
    </row>
    <row r="1627">
      <c r="A1627" s="15" t="n"/>
      <c r="B1627" s="16" t="n"/>
      <c r="C1627">
        <f>IF(B1627="","",IFERROR(INDEX(Productos!$C$2:$C$501,MATCH(B1627,Productos!$A$2:$A$501,0)),"Código no existe"))</f>
        <v/>
      </c>
      <c r="F1627" s="17">
        <f>IF(B1627="","",IFERROR(INDEX(Productos!$F$2:$F$501,MATCH(B1627,Productos!$A$2:$A$501,0)),0))</f>
        <v/>
      </c>
      <c r="G1627" s="17">
        <f>IF(OR(B1627="",E1627=""),"",E1627*N(F1627))</f>
        <v/>
      </c>
    </row>
    <row r="1628">
      <c r="A1628" s="15" t="n"/>
      <c r="B1628" s="16" t="n"/>
      <c r="C1628">
        <f>IF(B1628="","",IFERROR(INDEX(Productos!$C$2:$C$501,MATCH(B1628,Productos!$A$2:$A$501,0)),"Código no existe"))</f>
        <v/>
      </c>
      <c r="F1628" s="17">
        <f>IF(B1628="","",IFERROR(INDEX(Productos!$F$2:$F$501,MATCH(B1628,Productos!$A$2:$A$501,0)),0))</f>
        <v/>
      </c>
      <c r="G1628" s="17">
        <f>IF(OR(B1628="",E1628=""),"",E1628*N(F1628))</f>
        <v/>
      </c>
    </row>
    <row r="1629">
      <c r="A1629" s="15" t="n"/>
      <c r="B1629" s="16" t="n"/>
      <c r="C1629">
        <f>IF(B1629="","",IFERROR(INDEX(Productos!$C$2:$C$501,MATCH(B1629,Productos!$A$2:$A$501,0)),"Código no existe"))</f>
        <v/>
      </c>
      <c r="F1629" s="17">
        <f>IF(B1629="","",IFERROR(INDEX(Productos!$F$2:$F$501,MATCH(B1629,Productos!$A$2:$A$501,0)),0))</f>
        <v/>
      </c>
      <c r="G1629" s="17">
        <f>IF(OR(B1629="",E1629=""),"",E1629*N(F1629))</f>
        <v/>
      </c>
    </row>
    <row r="1630">
      <c r="A1630" s="15" t="n"/>
      <c r="B1630" s="16" t="n"/>
      <c r="C1630">
        <f>IF(B1630="","",IFERROR(INDEX(Productos!$C$2:$C$501,MATCH(B1630,Productos!$A$2:$A$501,0)),"Código no existe"))</f>
        <v/>
      </c>
      <c r="F1630" s="17">
        <f>IF(B1630="","",IFERROR(INDEX(Productos!$F$2:$F$501,MATCH(B1630,Productos!$A$2:$A$501,0)),0))</f>
        <v/>
      </c>
      <c r="G1630" s="17">
        <f>IF(OR(B1630="",E1630=""),"",E1630*N(F1630))</f>
        <v/>
      </c>
    </row>
    <row r="1631">
      <c r="A1631" s="15" t="n"/>
      <c r="B1631" s="16" t="n"/>
      <c r="C1631">
        <f>IF(B1631="","",IFERROR(INDEX(Productos!$C$2:$C$501,MATCH(B1631,Productos!$A$2:$A$501,0)),"Código no existe"))</f>
        <v/>
      </c>
      <c r="F1631" s="17">
        <f>IF(B1631="","",IFERROR(INDEX(Productos!$F$2:$F$501,MATCH(B1631,Productos!$A$2:$A$501,0)),0))</f>
        <v/>
      </c>
      <c r="G1631" s="17">
        <f>IF(OR(B1631="",E1631=""),"",E1631*N(F1631))</f>
        <v/>
      </c>
    </row>
    <row r="1632">
      <c r="A1632" s="15" t="n"/>
      <c r="B1632" s="16" t="n"/>
      <c r="C1632">
        <f>IF(B1632="","",IFERROR(INDEX(Productos!$C$2:$C$501,MATCH(B1632,Productos!$A$2:$A$501,0)),"Código no existe"))</f>
        <v/>
      </c>
      <c r="F1632" s="17">
        <f>IF(B1632="","",IFERROR(INDEX(Productos!$F$2:$F$501,MATCH(B1632,Productos!$A$2:$A$501,0)),0))</f>
        <v/>
      </c>
      <c r="G1632" s="17">
        <f>IF(OR(B1632="",E1632=""),"",E1632*N(F1632))</f>
        <v/>
      </c>
    </row>
    <row r="1633">
      <c r="A1633" s="15" t="n"/>
      <c r="B1633" s="16" t="n"/>
      <c r="C1633">
        <f>IF(B1633="","",IFERROR(INDEX(Productos!$C$2:$C$501,MATCH(B1633,Productos!$A$2:$A$501,0)),"Código no existe"))</f>
        <v/>
      </c>
      <c r="F1633" s="17">
        <f>IF(B1633="","",IFERROR(INDEX(Productos!$F$2:$F$501,MATCH(B1633,Productos!$A$2:$A$501,0)),0))</f>
        <v/>
      </c>
      <c r="G1633" s="17">
        <f>IF(OR(B1633="",E1633=""),"",E1633*N(F1633))</f>
        <v/>
      </c>
    </row>
    <row r="1634">
      <c r="A1634" s="15" t="n"/>
      <c r="B1634" s="16" t="n"/>
      <c r="C1634">
        <f>IF(B1634="","",IFERROR(INDEX(Productos!$C$2:$C$501,MATCH(B1634,Productos!$A$2:$A$501,0)),"Código no existe"))</f>
        <v/>
      </c>
      <c r="F1634" s="17">
        <f>IF(B1634="","",IFERROR(INDEX(Productos!$F$2:$F$501,MATCH(B1634,Productos!$A$2:$A$501,0)),0))</f>
        <v/>
      </c>
      <c r="G1634" s="17">
        <f>IF(OR(B1634="",E1634=""),"",E1634*N(F1634))</f>
        <v/>
      </c>
    </row>
    <row r="1635">
      <c r="A1635" s="15" t="n"/>
      <c r="B1635" s="16" t="n"/>
      <c r="C1635">
        <f>IF(B1635="","",IFERROR(INDEX(Productos!$C$2:$C$501,MATCH(B1635,Productos!$A$2:$A$501,0)),"Código no existe"))</f>
        <v/>
      </c>
      <c r="F1635" s="17">
        <f>IF(B1635="","",IFERROR(INDEX(Productos!$F$2:$F$501,MATCH(B1635,Productos!$A$2:$A$501,0)),0))</f>
        <v/>
      </c>
      <c r="G1635" s="17">
        <f>IF(OR(B1635="",E1635=""),"",E1635*N(F1635))</f>
        <v/>
      </c>
    </row>
    <row r="1636">
      <c r="A1636" s="15" t="n"/>
      <c r="B1636" s="16" t="n"/>
      <c r="C1636">
        <f>IF(B1636="","",IFERROR(INDEX(Productos!$C$2:$C$501,MATCH(B1636,Productos!$A$2:$A$501,0)),"Código no existe"))</f>
        <v/>
      </c>
      <c r="F1636" s="17">
        <f>IF(B1636="","",IFERROR(INDEX(Productos!$F$2:$F$501,MATCH(B1636,Productos!$A$2:$A$501,0)),0))</f>
        <v/>
      </c>
      <c r="G1636" s="17">
        <f>IF(OR(B1636="",E1636=""),"",E1636*N(F1636))</f>
        <v/>
      </c>
    </row>
    <row r="1637">
      <c r="A1637" s="15" t="n"/>
      <c r="B1637" s="16" t="n"/>
      <c r="C1637">
        <f>IF(B1637="","",IFERROR(INDEX(Productos!$C$2:$C$501,MATCH(B1637,Productos!$A$2:$A$501,0)),"Código no existe"))</f>
        <v/>
      </c>
      <c r="F1637" s="17">
        <f>IF(B1637="","",IFERROR(INDEX(Productos!$F$2:$F$501,MATCH(B1637,Productos!$A$2:$A$501,0)),0))</f>
        <v/>
      </c>
      <c r="G1637" s="17">
        <f>IF(OR(B1637="",E1637=""),"",E1637*N(F1637))</f>
        <v/>
      </c>
    </row>
    <row r="1638">
      <c r="A1638" s="15" t="n"/>
      <c r="B1638" s="16" t="n"/>
      <c r="C1638">
        <f>IF(B1638="","",IFERROR(INDEX(Productos!$C$2:$C$501,MATCH(B1638,Productos!$A$2:$A$501,0)),"Código no existe"))</f>
        <v/>
      </c>
      <c r="F1638" s="17">
        <f>IF(B1638="","",IFERROR(INDEX(Productos!$F$2:$F$501,MATCH(B1638,Productos!$A$2:$A$501,0)),0))</f>
        <v/>
      </c>
      <c r="G1638" s="17">
        <f>IF(OR(B1638="",E1638=""),"",E1638*N(F1638))</f>
        <v/>
      </c>
    </row>
    <row r="1639">
      <c r="A1639" s="15" t="n"/>
      <c r="B1639" s="16" t="n"/>
      <c r="C1639">
        <f>IF(B1639="","",IFERROR(INDEX(Productos!$C$2:$C$501,MATCH(B1639,Productos!$A$2:$A$501,0)),"Código no existe"))</f>
        <v/>
      </c>
      <c r="F1639" s="17">
        <f>IF(B1639="","",IFERROR(INDEX(Productos!$F$2:$F$501,MATCH(B1639,Productos!$A$2:$A$501,0)),0))</f>
        <v/>
      </c>
      <c r="G1639" s="17">
        <f>IF(OR(B1639="",E1639=""),"",E1639*N(F1639))</f>
        <v/>
      </c>
    </row>
    <row r="1640">
      <c r="A1640" s="15" t="n"/>
      <c r="B1640" s="16" t="n"/>
      <c r="C1640">
        <f>IF(B1640="","",IFERROR(INDEX(Productos!$C$2:$C$501,MATCH(B1640,Productos!$A$2:$A$501,0)),"Código no existe"))</f>
        <v/>
      </c>
      <c r="F1640" s="17">
        <f>IF(B1640="","",IFERROR(INDEX(Productos!$F$2:$F$501,MATCH(B1640,Productos!$A$2:$A$501,0)),0))</f>
        <v/>
      </c>
      <c r="G1640" s="17">
        <f>IF(OR(B1640="",E1640=""),"",E1640*N(F1640))</f>
        <v/>
      </c>
    </row>
    <row r="1641">
      <c r="A1641" s="15" t="n"/>
      <c r="B1641" s="16" t="n"/>
      <c r="C1641">
        <f>IF(B1641="","",IFERROR(INDEX(Productos!$C$2:$C$501,MATCH(B1641,Productos!$A$2:$A$501,0)),"Código no existe"))</f>
        <v/>
      </c>
      <c r="F1641" s="17">
        <f>IF(B1641="","",IFERROR(INDEX(Productos!$F$2:$F$501,MATCH(B1641,Productos!$A$2:$A$501,0)),0))</f>
        <v/>
      </c>
      <c r="G1641" s="17">
        <f>IF(OR(B1641="",E1641=""),"",E1641*N(F1641))</f>
        <v/>
      </c>
    </row>
    <row r="1642">
      <c r="A1642" s="15" t="n"/>
      <c r="B1642" s="16" t="n"/>
      <c r="C1642">
        <f>IF(B1642="","",IFERROR(INDEX(Productos!$C$2:$C$501,MATCH(B1642,Productos!$A$2:$A$501,0)),"Código no existe"))</f>
        <v/>
      </c>
      <c r="F1642" s="17">
        <f>IF(B1642="","",IFERROR(INDEX(Productos!$F$2:$F$501,MATCH(B1642,Productos!$A$2:$A$501,0)),0))</f>
        <v/>
      </c>
      <c r="G1642" s="17">
        <f>IF(OR(B1642="",E1642=""),"",E1642*N(F1642))</f>
        <v/>
      </c>
    </row>
    <row r="1643">
      <c r="A1643" s="15" t="n"/>
      <c r="B1643" s="16" t="n"/>
      <c r="C1643">
        <f>IF(B1643="","",IFERROR(INDEX(Productos!$C$2:$C$501,MATCH(B1643,Productos!$A$2:$A$501,0)),"Código no existe"))</f>
        <v/>
      </c>
      <c r="F1643" s="17">
        <f>IF(B1643="","",IFERROR(INDEX(Productos!$F$2:$F$501,MATCH(B1643,Productos!$A$2:$A$501,0)),0))</f>
        <v/>
      </c>
      <c r="G1643" s="17">
        <f>IF(OR(B1643="",E1643=""),"",E1643*N(F1643))</f>
        <v/>
      </c>
    </row>
    <row r="1644">
      <c r="A1644" s="15" t="n"/>
      <c r="B1644" s="16" t="n"/>
      <c r="C1644">
        <f>IF(B1644="","",IFERROR(INDEX(Productos!$C$2:$C$501,MATCH(B1644,Productos!$A$2:$A$501,0)),"Código no existe"))</f>
        <v/>
      </c>
      <c r="F1644" s="17">
        <f>IF(B1644="","",IFERROR(INDEX(Productos!$F$2:$F$501,MATCH(B1644,Productos!$A$2:$A$501,0)),0))</f>
        <v/>
      </c>
      <c r="G1644" s="17">
        <f>IF(OR(B1644="",E1644=""),"",E1644*N(F1644))</f>
        <v/>
      </c>
    </row>
    <row r="1645">
      <c r="A1645" s="15" t="n"/>
      <c r="B1645" s="16" t="n"/>
      <c r="C1645">
        <f>IF(B1645="","",IFERROR(INDEX(Productos!$C$2:$C$501,MATCH(B1645,Productos!$A$2:$A$501,0)),"Código no existe"))</f>
        <v/>
      </c>
      <c r="F1645" s="17">
        <f>IF(B1645="","",IFERROR(INDEX(Productos!$F$2:$F$501,MATCH(B1645,Productos!$A$2:$A$501,0)),0))</f>
        <v/>
      </c>
      <c r="G1645" s="17">
        <f>IF(OR(B1645="",E1645=""),"",E1645*N(F1645))</f>
        <v/>
      </c>
    </row>
    <row r="1646">
      <c r="A1646" s="15" t="n"/>
      <c r="B1646" s="16" t="n"/>
      <c r="C1646">
        <f>IF(B1646="","",IFERROR(INDEX(Productos!$C$2:$C$501,MATCH(B1646,Productos!$A$2:$A$501,0)),"Código no existe"))</f>
        <v/>
      </c>
      <c r="F1646" s="17">
        <f>IF(B1646="","",IFERROR(INDEX(Productos!$F$2:$F$501,MATCH(B1646,Productos!$A$2:$A$501,0)),0))</f>
        <v/>
      </c>
      <c r="G1646" s="17">
        <f>IF(OR(B1646="",E1646=""),"",E1646*N(F1646))</f>
        <v/>
      </c>
    </row>
    <row r="1647">
      <c r="A1647" s="15" t="n"/>
      <c r="B1647" s="16" t="n"/>
      <c r="C1647">
        <f>IF(B1647="","",IFERROR(INDEX(Productos!$C$2:$C$501,MATCH(B1647,Productos!$A$2:$A$501,0)),"Código no existe"))</f>
        <v/>
      </c>
      <c r="F1647" s="17">
        <f>IF(B1647="","",IFERROR(INDEX(Productos!$F$2:$F$501,MATCH(B1647,Productos!$A$2:$A$501,0)),0))</f>
        <v/>
      </c>
      <c r="G1647" s="17">
        <f>IF(OR(B1647="",E1647=""),"",E1647*N(F1647))</f>
        <v/>
      </c>
    </row>
    <row r="1648">
      <c r="A1648" s="15" t="n"/>
      <c r="B1648" s="16" t="n"/>
      <c r="C1648">
        <f>IF(B1648="","",IFERROR(INDEX(Productos!$C$2:$C$501,MATCH(B1648,Productos!$A$2:$A$501,0)),"Código no existe"))</f>
        <v/>
      </c>
      <c r="F1648" s="17">
        <f>IF(B1648="","",IFERROR(INDEX(Productos!$F$2:$F$501,MATCH(B1648,Productos!$A$2:$A$501,0)),0))</f>
        <v/>
      </c>
      <c r="G1648" s="17">
        <f>IF(OR(B1648="",E1648=""),"",E1648*N(F1648))</f>
        <v/>
      </c>
    </row>
    <row r="1649">
      <c r="A1649" s="15" t="n"/>
      <c r="B1649" s="16" t="n"/>
      <c r="C1649">
        <f>IF(B1649="","",IFERROR(INDEX(Productos!$C$2:$C$501,MATCH(B1649,Productos!$A$2:$A$501,0)),"Código no existe"))</f>
        <v/>
      </c>
      <c r="F1649" s="17">
        <f>IF(B1649="","",IFERROR(INDEX(Productos!$F$2:$F$501,MATCH(B1649,Productos!$A$2:$A$501,0)),0))</f>
        <v/>
      </c>
      <c r="G1649" s="17">
        <f>IF(OR(B1649="",E1649=""),"",E1649*N(F1649))</f>
        <v/>
      </c>
    </row>
    <row r="1650">
      <c r="A1650" s="15" t="n"/>
      <c r="B1650" s="16" t="n"/>
      <c r="C1650">
        <f>IF(B1650="","",IFERROR(INDEX(Productos!$C$2:$C$501,MATCH(B1650,Productos!$A$2:$A$501,0)),"Código no existe"))</f>
        <v/>
      </c>
      <c r="F1650" s="17">
        <f>IF(B1650="","",IFERROR(INDEX(Productos!$F$2:$F$501,MATCH(B1650,Productos!$A$2:$A$501,0)),0))</f>
        <v/>
      </c>
      <c r="G1650" s="17">
        <f>IF(OR(B1650="",E1650=""),"",E1650*N(F1650))</f>
        <v/>
      </c>
    </row>
    <row r="1651">
      <c r="A1651" s="15" t="n"/>
      <c r="B1651" s="16" t="n"/>
      <c r="C1651">
        <f>IF(B1651="","",IFERROR(INDEX(Productos!$C$2:$C$501,MATCH(B1651,Productos!$A$2:$A$501,0)),"Código no existe"))</f>
        <v/>
      </c>
      <c r="F1651" s="17">
        <f>IF(B1651="","",IFERROR(INDEX(Productos!$F$2:$F$501,MATCH(B1651,Productos!$A$2:$A$501,0)),0))</f>
        <v/>
      </c>
      <c r="G1651" s="17">
        <f>IF(OR(B1651="",E1651=""),"",E1651*N(F1651))</f>
        <v/>
      </c>
    </row>
    <row r="1652">
      <c r="A1652" s="15" t="n"/>
      <c r="B1652" s="16" t="n"/>
      <c r="C1652">
        <f>IF(B1652="","",IFERROR(INDEX(Productos!$C$2:$C$501,MATCH(B1652,Productos!$A$2:$A$501,0)),"Código no existe"))</f>
        <v/>
      </c>
      <c r="F1652" s="17">
        <f>IF(B1652="","",IFERROR(INDEX(Productos!$F$2:$F$501,MATCH(B1652,Productos!$A$2:$A$501,0)),0))</f>
        <v/>
      </c>
      <c r="G1652" s="17">
        <f>IF(OR(B1652="",E1652=""),"",E1652*N(F1652))</f>
        <v/>
      </c>
    </row>
    <row r="1653">
      <c r="A1653" s="15" t="n"/>
      <c r="B1653" s="16" t="n"/>
      <c r="C1653">
        <f>IF(B1653="","",IFERROR(INDEX(Productos!$C$2:$C$501,MATCH(B1653,Productos!$A$2:$A$501,0)),"Código no existe"))</f>
        <v/>
      </c>
      <c r="F1653" s="17">
        <f>IF(B1653="","",IFERROR(INDEX(Productos!$F$2:$F$501,MATCH(B1653,Productos!$A$2:$A$501,0)),0))</f>
        <v/>
      </c>
      <c r="G1653" s="17">
        <f>IF(OR(B1653="",E1653=""),"",E1653*N(F1653))</f>
        <v/>
      </c>
    </row>
    <row r="1654">
      <c r="A1654" s="15" t="n"/>
      <c r="B1654" s="16" t="n"/>
      <c r="C1654">
        <f>IF(B1654="","",IFERROR(INDEX(Productos!$C$2:$C$501,MATCH(B1654,Productos!$A$2:$A$501,0)),"Código no existe"))</f>
        <v/>
      </c>
      <c r="F1654" s="17">
        <f>IF(B1654="","",IFERROR(INDEX(Productos!$F$2:$F$501,MATCH(B1654,Productos!$A$2:$A$501,0)),0))</f>
        <v/>
      </c>
      <c r="G1654" s="17">
        <f>IF(OR(B1654="",E1654=""),"",E1654*N(F1654))</f>
        <v/>
      </c>
    </row>
    <row r="1655">
      <c r="A1655" s="15" t="n"/>
      <c r="B1655" s="16" t="n"/>
      <c r="C1655">
        <f>IF(B1655="","",IFERROR(INDEX(Productos!$C$2:$C$501,MATCH(B1655,Productos!$A$2:$A$501,0)),"Código no existe"))</f>
        <v/>
      </c>
      <c r="F1655" s="17">
        <f>IF(B1655="","",IFERROR(INDEX(Productos!$F$2:$F$501,MATCH(B1655,Productos!$A$2:$A$501,0)),0))</f>
        <v/>
      </c>
      <c r="G1655" s="17">
        <f>IF(OR(B1655="",E1655=""),"",E1655*N(F1655))</f>
        <v/>
      </c>
    </row>
    <row r="1656">
      <c r="A1656" s="15" t="n"/>
      <c r="B1656" s="16" t="n"/>
      <c r="C1656">
        <f>IF(B1656="","",IFERROR(INDEX(Productos!$C$2:$C$501,MATCH(B1656,Productos!$A$2:$A$501,0)),"Código no existe"))</f>
        <v/>
      </c>
      <c r="F1656" s="17">
        <f>IF(B1656="","",IFERROR(INDEX(Productos!$F$2:$F$501,MATCH(B1656,Productos!$A$2:$A$501,0)),0))</f>
        <v/>
      </c>
      <c r="G1656" s="17">
        <f>IF(OR(B1656="",E1656=""),"",E1656*N(F1656))</f>
        <v/>
      </c>
    </row>
    <row r="1657">
      <c r="A1657" s="15" t="n"/>
      <c r="B1657" s="16" t="n"/>
      <c r="C1657">
        <f>IF(B1657="","",IFERROR(INDEX(Productos!$C$2:$C$501,MATCH(B1657,Productos!$A$2:$A$501,0)),"Código no existe"))</f>
        <v/>
      </c>
      <c r="F1657" s="17">
        <f>IF(B1657="","",IFERROR(INDEX(Productos!$F$2:$F$501,MATCH(B1657,Productos!$A$2:$A$501,0)),0))</f>
        <v/>
      </c>
      <c r="G1657" s="17">
        <f>IF(OR(B1657="",E1657=""),"",E1657*N(F1657))</f>
        <v/>
      </c>
    </row>
    <row r="1658">
      <c r="A1658" s="15" t="n"/>
      <c r="B1658" s="16" t="n"/>
      <c r="C1658">
        <f>IF(B1658="","",IFERROR(INDEX(Productos!$C$2:$C$501,MATCH(B1658,Productos!$A$2:$A$501,0)),"Código no existe"))</f>
        <v/>
      </c>
      <c r="F1658" s="17">
        <f>IF(B1658="","",IFERROR(INDEX(Productos!$F$2:$F$501,MATCH(B1658,Productos!$A$2:$A$501,0)),0))</f>
        <v/>
      </c>
      <c r="G1658" s="17">
        <f>IF(OR(B1658="",E1658=""),"",E1658*N(F1658))</f>
        <v/>
      </c>
    </row>
    <row r="1659">
      <c r="A1659" s="15" t="n"/>
      <c r="B1659" s="16" t="n"/>
      <c r="C1659">
        <f>IF(B1659="","",IFERROR(INDEX(Productos!$C$2:$C$501,MATCH(B1659,Productos!$A$2:$A$501,0)),"Código no existe"))</f>
        <v/>
      </c>
      <c r="F1659" s="17">
        <f>IF(B1659="","",IFERROR(INDEX(Productos!$F$2:$F$501,MATCH(B1659,Productos!$A$2:$A$501,0)),0))</f>
        <v/>
      </c>
      <c r="G1659" s="17">
        <f>IF(OR(B1659="",E1659=""),"",E1659*N(F1659))</f>
        <v/>
      </c>
    </row>
    <row r="1660">
      <c r="A1660" s="15" t="n"/>
      <c r="B1660" s="16" t="n"/>
      <c r="C1660">
        <f>IF(B1660="","",IFERROR(INDEX(Productos!$C$2:$C$501,MATCH(B1660,Productos!$A$2:$A$501,0)),"Código no existe"))</f>
        <v/>
      </c>
      <c r="F1660" s="17">
        <f>IF(B1660="","",IFERROR(INDEX(Productos!$F$2:$F$501,MATCH(B1660,Productos!$A$2:$A$501,0)),0))</f>
        <v/>
      </c>
      <c r="G1660" s="17">
        <f>IF(OR(B1660="",E1660=""),"",E1660*N(F1660))</f>
        <v/>
      </c>
    </row>
    <row r="1661">
      <c r="A1661" s="15" t="n"/>
      <c r="B1661" s="16" t="n"/>
      <c r="C1661">
        <f>IF(B1661="","",IFERROR(INDEX(Productos!$C$2:$C$501,MATCH(B1661,Productos!$A$2:$A$501,0)),"Código no existe"))</f>
        <v/>
      </c>
      <c r="F1661" s="17">
        <f>IF(B1661="","",IFERROR(INDEX(Productos!$F$2:$F$501,MATCH(B1661,Productos!$A$2:$A$501,0)),0))</f>
        <v/>
      </c>
      <c r="G1661" s="17">
        <f>IF(OR(B1661="",E1661=""),"",E1661*N(F1661))</f>
        <v/>
      </c>
    </row>
    <row r="1662">
      <c r="A1662" s="15" t="n"/>
      <c r="B1662" s="16" t="n"/>
      <c r="C1662">
        <f>IF(B1662="","",IFERROR(INDEX(Productos!$C$2:$C$501,MATCH(B1662,Productos!$A$2:$A$501,0)),"Código no existe"))</f>
        <v/>
      </c>
      <c r="F1662" s="17">
        <f>IF(B1662="","",IFERROR(INDEX(Productos!$F$2:$F$501,MATCH(B1662,Productos!$A$2:$A$501,0)),0))</f>
        <v/>
      </c>
      <c r="G1662" s="17">
        <f>IF(OR(B1662="",E1662=""),"",E1662*N(F1662))</f>
        <v/>
      </c>
    </row>
    <row r="1663">
      <c r="A1663" s="15" t="n"/>
      <c r="B1663" s="16" t="n"/>
      <c r="C1663">
        <f>IF(B1663="","",IFERROR(INDEX(Productos!$C$2:$C$501,MATCH(B1663,Productos!$A$2:$A$501,0)),"Código no existe"))</f>
        <v/>
      </c>
      <c r="F1663" s="17">
        <f>IF(B1663="","",IFERROR(INDEX(Productos!$F$2:$F$501,MATCH(B1663,Productos!$A$2:$A$501,0)),0))</f>
        <v/>
      </c>
      <c r="G1663" s="17">
        <f>IF(OR(B1663="",E1663=""),"",E1663*N(F1663))</f>
        <v/>
      </c>
    </row>
    <row r="1664">
      <c r="A1664" s="15" t="n"/>
      <c r="B1664" s="16" t="n"/>
      <c r="C1664">
        <f>IF(B1664="","",IFERROR(INDEX(Productos!$C$2:$C$501,MATCH(B1664,Productos!$A$2:$A$501,0)),"Código no existe"))</f>
        <v/>
      </c>
      <c r="F1664" s="17">
        <f>IF(B1664="","",IFERROR(INDEX(Productos!$F$2:$F$501,MATCH(B1664,Productos!$A$2:$A$501,0)),0))</f>
        <v/>
      </c>
      <c r="G1664" s="17">
        <f>IF(OR(B1664="",E1664=""),"",E1664*N(F1664))</f>
        <v/>
      </c>
    </row>
    <row r="1665">
      <c r="A1665" s="15" t="n"/>
      <c r="B1665" s="16" t="n"/>
      <c r="C1665">
        <f>IF(B1665="","",IFERROR(INDEX(Productos!$C$2:$C$501,MATCH(B1665,Productos!$A$2:$A$501,0)),"Código no existe"))</f>
        <v/>
      </c>
      <c r="F1665" s="17">
        <f>IF(B1665="","",IFERROR(INDEX(Productos!$F$2:$F$501,MATCH(B1665,Productos!$A$2:$A$501,0)),0))</f>
        <v/>
      </c>
      <c r="G1665" s="17">
        <f>IF(OR(B1665="",E1665=""),"",E1665*N(F1665))</f>
        <v/>
      </c>
    </row>
    <row r="1666">
      <c r="A1666" s="15" t="n"/>
      <c r="B1666" s="16" t="n"/>
      <c r="C1666">
        <f>IF(B1666="","",IFERROR(INDEX(Productos!$C$2:$C$501,MATCH(B1666,Productos!$A$2:$A$501,0)),"Código no existe"))</f>
        <v/>
      </c>
      <c r="F1666" s="17">
        <f>IF(B1666="","",IFERROR(INDEX(Productos!$F$2:$F$501,MATCH(B1666,Productos!$A$2:$A$501,0)),0))</f>
        <v/>
      </c>
      <c r="G1666" s="17">
        <f>IF(OR(B1666="",E1666=""),"",E1666*N(F1666))</f>
        <v/>
      </c>
    </row>
    <row r="1667">
      <c r="A1667" s="15" t="n"/>
      <c r="B1667" s="16" t="n"/>
      <c r="C1667">
        <f>IF(B1667="","",IFERROR(INDEX(Productos!$C$2:$C$501,MATCH(B1667,Productos!$A$2:$A$501,0)),"Código no existe"))</f>
        <v/>
      </c>
      <c r="F1667" s="17">
        <f>IF(B1667="","",IFERROR(INDEX(Productos!$F$2:$F$501,MATCH(B1667,Productos!$A$2:$A$501,0)),0))</f>
        <v/>
      </c>
      <c r="G1667" s="17">
        <f>IF(OR(B1667="",E1667=""),"",E1667*N(F1667))</f>
        <v/>
      </c>
    </row>
    <row r="1668">
      <c r="A1668" s="15" t="n"/>
      <c r="B1668" s="16" t="n"/>
      <c r="C1668">
        <f>IF(B1668="","",IFERROR(INDEX(Productos!$C$2:$C$501,MATCH(B1668,Productos!$A$2:$A$501,0)),"Código no existe"))</f>
        <v/>
      </c>
      <c r="F1668" s="17">
        <f>IF(B1668="","",IFERROR(INDEX(Productos!$F$2:$F$501,MATCH(B1668,Productos!$A$2:$A$501,0)),0))</f>
        <v/>
      </c>
      <c r="G1668" s="17">
        <f>IF(OR(B1668="",E1668=""),"",E1668*N(F1668))</f>
        <v/>
      </c>
    </row>
    <row r="1669">
      <c r="A1669" s="15" t="n"/>
      <c r="B1669" s="16" t="n"/>
      <c r="C1669">
        <f>IF(B1669="","",IFERROR(INDEX(Productos!$C$2:$C$501,MATCH(B1669,Productos!$A$2:$A$501,0)),"Código no existe"))</f>
        <v/>
      </c>
      <c r="F1669" s="17">
        <f>IF(B1669="","",IFERROR(INDEX(Productos!$F$2:$F$501,MATCH(B1669,Productos!$A$2:$A$501,0)),0))</f>
        <v/>
      </c>
      <c r="G1669" s="17">
        <f>IF(OR(B1669="",E1669=""),"",E1669*N(F1669))</f>
        <v/>
      </c>
    </row>
    <row r="1670">
      <c r="A1670" s="15" t="n"/>
      <c r="B1670" s="16" t="n"/>
      <c r="C1670">
        <f>IF(B1670="","",IFERROR(INDEX(Productos!$C$2:$C$501,MATCH(B1670,Productos!$A$2:$A$501,0)),"Código no existe"))</f>
        <v/>
      </c>
      <c r="F1670" s="17">
        <f>IF(B1670="","",IFERROR(INDEX(Productos!$F$2:$F$501,MATCH(B1670,Productos!$A$2:$A$501,0)),0))</f>
        <v/>
      </c>
      <c r="G1670" s="17">
        <f>IF(OR(B1670="",E1670=""),"",E1670*N(F1670))</f>
        <v/>
      </c>
    </row>
    <row r="1671">
      <c r="A1671" s="15" t="n"/>
      <c r="B1671" s="16" t="n"/>
      <c r="C1671">
        <f>IF(B1671="","",IFERROR(INDEX(Productos!$C$2:$C$501,MATCH(B1671,Productos!$A$2:$A$501,0)),"Código no existe"))</f>
        <v/>
      </c>
      <c r="F1671" s="17">
        <f>IF(B1671="","",IFERROR(INDEX(Productos!$F$2:$F$501,MATCH(B1671,Productos!$A$2:$A$501,0)),0))</f>
        <v/>
      </c>
      <c r="G1671" s="17">
        <f>IF(OR(B1671="",E1671=""),"",E1671*N(F1671))</f>
        <v/>
      </c>
    </row>
    <row r="1672">
      <c r="A1672" s="15" t="n"/>
      <c r="B1672" s="16" t="n"/>
      <c r="C1672">
        <f>IF(B1672="","",IFERROR(INDEX(Productos!$C$2:$C$501,MATCH(B1672,Productos!$A$2:$A$501,0)),"Código no existe"))</f>
        <v/>
      </c>
      <c r="F1672" s="17">
        <f>IF(B1672="","",IFERROR(INDEX(Productos!$F$2:$F$501,MATCH(B1672,Productos!$A$2:$A$501,0)),0))</f>
        <v/>
      </c>
      <c r="G1672" s="17">
        <f>IF(OR(B1672="",E1672=""),"",E1672*N(F1672))</f>
        <v/>
      </c>
    </row>
    <row r="1673">
      <c r="A1673" s="15" t="n"/>
      <c r="B1673" s="16" t="n"/>
      <c r="C1673">
        <f>IF(B1673="","",IFERROR(INDEX(Productos!$C$2:$C$501,MATCH(B1673,Productos!$A$2:$A$501,0)),"Código no existe"))</f>
        <v/>
      </c>
      <c r="F1673" s="17">
        <f>IF(B1673="","",IFERROR(INDEX(Productos!$F$2:$F$501,MATCH(B1673,Productos!$A$2:$A$501,0)),0))</f>
        <v/>
      </c>
      <c r="G1673" s="17">
        <f>IF(OR(B1673="",E1673=""),"",E1673*N(F1673))</f>
        <v/>
      </c>
    </row>
    <row r="1674">
      <c r="A1674" s="15" t="n"/>
      <c r="B1674" s="16" t="n"/>
      <c r="C1674">
        <f>IF(B1674="","",IFERROR(INDEX(Productos!$C$2:$C$501,MATCH(B1674,Productos!$A$2:$A$501,0)),"Código no existe"))</f>
        <v/>
      </c>
      <c r="F1674" s="17">
        <f>IF(B1674="","",IFERROR(INDEX(Productos!$F$2:$F$501,MATCH(B1674,Productos!$A$2:$A$501,0)),0))</f>
        <v/>
      </c>
      <c r="G1674" s="17">
        <f>IF(OR(B1674="",E1674=""),"",E1674*N(F1674))</f>
        <v/>
      </c>
    </row>
    <row r="1675">
      <c r="A1675" s="15" t="n"/>
      <c r="B1675" s="16" t="n"/>
      <c r="C1675">
        <f>IF(B1675="","",IFERROR(INDEX(Productos!$C$2:$C$501,MATCH(B1675,Productos!$A$2:$A$501,0)),"Código no existe"))</f>
        <v/>
      </c>
      <c r="F1675" s="17">
        <f>IF(B1675="","",IFERROR(INDEX(Productos!$F$2:$F$501,MATCH(B1675,Productos!$A$2:$A$501,0)),0))</f>
        <v/>
      </c>
      <c r="G1675" s="17">
        <f>IF(OR(B1675="",E1675=""),"",E1675*N(F1675))</f>
        <v/>
      </c>
    </row>
    <row r="1676">
      <c r="A1676" s="15" t="n"/>
      <c r="B1676" s="16" t="n"/>
      <c r="C1676">
        <f>IF(B1676="","",IFERROR(INDEX(Productos!$C$2:$C$501,MATCH(B1676,Productos!$A$2:$A$501,0)),"Código no existe"))</f>
        <v/>
      </c>
      <c r="F1676" s="17">
        <f>IF(B1676="","",IFERROR(INDEX(Productos!$F$2:$F$501,MATCH(B1676,Productos!$A$2:$A$501,0)),0))</f>
        <v/>
      </c>
      <c r="G1676" s="17">
        <f>IF(OR(B1676="",E1676=""),"",E1676*N(F1676))</f>
        <v/>
      </c>
    </row>
    <row r="1677">
      <c r="A1677" s="15" t="n"/>
      <c r="B1677" s="16" t="n"/>
      <c r="C1677">
        <f>IF(B1677="","",IFERROR(INDEX(Productos!$C$2:$C$501,MATCH(B1677,Productos!$A$2:$A$501,0)),"Código no existe"))</f>
        <v/>
      </c>
      <c r="F1677" s="17">
        <f>IF(B1677="","",IFERROR(INDEX(Productos!$F$2:$F$501,MATCH(B1677,Productos!$A$2:$A$501,0)),0))</f>
        <v/>
      </c>
      <c r="G1677" s="17">
        <f>IF(OR(B1677="",E1677=""),"",E1677*N(F1677))</f>
        <v/>
      </c>
    </row>
    <row r="1678">
      <c r="A1678" s="15" t="n"/>
      <c r="B1678" s="16" t="n"/>
      <c r="C1678">
        <f>IF(B1678="","",IFERROR(INDEX(Productos!$C$2:$C$501,MATCH(B1678,Productos!$A$2:$A$501,0)),"Código no existe"))</f>
        <v/>
      </c>
      <c r="F1678" s="17">
        <f>IF(B1678="","",IFERROR(INDEX(Productos!$F$2:$F$501,MATCH(B1678,Productos!$A$2:$A$501,0)),0))</f>
        <v/>
      </c>
      <c r="G1678" s="17">
        <f>IF(OR(B1678="",E1678=""),"",E1678*N(F1678))</f>
        <v/>
      </c>
    </row>
    <row r="1679">
      <c r="A1679" s="15" t="n"/>
      <c r="B1679" s="16" t="n"/>
      <c r="C1679">
        <f>IF(B1679="","",IFERROR(INDEX(Productos!$C$2:$C$501,MATCH(B1679,Productos!$A$2:$A$501,0)),"Código no existe"))</f>
        <v/>
      </c>
      <c r="F1679" s="17">
        <f>IF(B1679="","",IFERROR(INDEX(Productos!$F$2:$F$501,MATCH(B1679,Productos!$A$2:$A$501,0)),0))</f>
        <v/>
      </c>
      <c r="G1679" s="17">
        <f>IF(OR(B1679="",E1679=""),"",E1679*N(F1679))</f>
        <v/>
      </c>
    </row>
    <row r="1680">
      <c r="A1680" s="15" t="n"/>
      <c r="B1680" s="16" t="n"/>
      <c r="C1680">
        <f>IF(B1680="","",IFERROR(INDEX(Productos!$C$2:$C$501,MATCH(B1680,Productos!$A$2:$A$501,0)),"Código no existe"))</f>
        <v/>
      </c>
      <c r="F1680" s="17">
        <f>IF(B1680="","",IFERROR(INDEX(Productos!$F$2:$F$501,MATCH(B1680,Productos!$A$2:$A$501,0)),0))</f>
        <v/>
      </c>
      <c r="G1680" s="17">
        <f>IF(OR(B1680="",E1680=""),"",E1680*N(F1680))</f>
        <v/>
      </c>
    </row>
    <row r="1681">
      <c r="A1681" s="15" t="n"/>
      <c r="B1681" s="16" t="n"/>
      <c r="C1681">
        <f>IF(B1681="","",IFERROR(INDEX(Productos!$C$2:$C$501,MATCH(B1681,Productos!$A$2:$A$501,0)),"Código no existe"))</f>
        <v/>
      </c>
      <c r="F1681" s="17">
        <f>IF(B1681="","",IFERROR(INDEX(Productos!$F$2:$F$501,MATCH(B1681,Productos!$A$2:$A$501,0)),0))</f>
        <v/>
      </c>
      <c r="G1681" s="17">
        <f>IF(OR(B1681="",E1681=""),"",E1681*N(F1681))</f>
        <v/>
      </c>
    </row>
    <row r="1682">
      <c r="A1682" s="15" t="n"/>
      <c r="B1682" s="16" t="n"/>
      <c r="C1682">
        <f>IF(B1682="","",IFERROR(INDEX(Productos!$C$2:$C$501,MATCH(B1682,Productos!$A$2:$A$501,0)),"Código no existe"))</f>
        <v/>
      </c>
      <c r="F1682" s="17">
        <f>IF(B1682="","",IFERROR(INDEX(Productos!$F$2:$F$501,MATCH(B1682,Productos!$A$2:$A$501,0)),0))</f>
        <v/>
      </c>
      <c r="G1682" s="17">
        <f>IF(OR(B1682="",E1682=""),"",E1682*N(F1682))</f>
        <v/>
      </c>
    </row>
    <row r="1683">
      <c r="A1683" s="15" t="n"/>
      <c r="B1683" s="16" t="n"/>
      <c r="C1683">
        <f>IF(B1683="","",IFERROR(INDEX(Productos!$C$2:$C$501,MATCH(B1683,Productos!$A$2:$A$501,0)),"Código no existe"))</f>
        <v/>
      </c>
      <c r="F1683" s="17">
        <f>IF(B1683="","",IFERROR(INDEX(Productos!$F$2:$F$501,MATCH(B1683,Productos!$A$2:$A$501,0)),0))</f>
        <v/>
      </c>
      <c r="G1683" s="17">
        <f>IF(OR(B1683="",E1683=""),"",E1683*N(F1683))</f>
        <v/>
      </c>
    </row>
    <row r="1684">
      <c r="A1684" s="15" t="n"/>
      <c r="B1684" s="16" t="n"/>
      <c r="C1684">
        <f>IF(B1684="","",IFERROR(INDEX(Productos!$C$2:$C$501,MATCH(B1684,Productos!$A$2:$A$501,0)),"Código no existe"))</f>
        <v/>
      </c>
      <c r="F1684" s="17">
        <f>IF(B1684="","",IFERROR(INDEX(Productos!$F$2:$F$501,MATCH(B1684,Productos!$A$2:$A$501,0)),0))</f>
        <v/>
      </c>
      <c r="G1684" s="17">
        <f>IF(OR(B1684="",E1684=""),"",E1684*N(F1684))</f>
        <v/>
      </c>
    </row>
    <row r="1685">
      <c r="A1685" s="15" t="n"/>
      <c r="B1685" s="16" t="n"/>
      <c r="C1685">
        <f>IF(B1685="","",IFERROR(INDEX(Productos!$C$2:$C$501,MATCH(B1685,Productos!$A$2:$A$501,0)),"Código no existe"))</f>
        <v/>
      </c>
      <c r="F1685" s="17">
        <f>IF(B1685="","",IFERROR(INDEX(Productos!$F$2:$F$501,MATCH(B1685,Productos!$A$2:$A$501,0)),0))</f>
        <v/>
      </c>
      <c r="G1685" s="17">
        <f>IF(OR(B1685="",E1685=""),"",E1685*N(F1685))</f>
        <v/>
      </c>
    </row>
    <row r="1686">
      <c r="A1686" s="15" t="n"/>
      <c r="B1686" s="16" t="n"/>
      <c r="C1686">
        <f>IF(B1686="","",IFERROR(INDEX(Productos!$C$2:$C$501,MATCH(B1686,Productos!$A$2:$A$501,0)),"Código no existe"))</f>
        <v/>
      </c>
      <c r="F1686" s="17">
        <f>IF(B1686="","",IFERROR(INDEX(Productos!$F$2:$F$501,MATCH(B1686,Productos!$A$2:$A$501,0)),0))</f>
        <v/>
      </c>
      <c r="G1686" s="17">
        <f>IF(OR(B1686="",E1686=""),"",E1686*N(F1686))</f>
        <v/>
      </c>
    </row>
    <row r="1687">
      <c r="A1687" s="15" t="n"/>
      <c r="B1687" s="16" t="n"/>
      <c r="C1687">
        <f>IF(B1687="","",IFERROR(INDEX(Productos!$C$2:$C$501,MATCH(B1687,Productos!$A$2:$A$501,0)),"Código no existe"))</f>
        <v/>
      </c>
      <c r="F1687" s="17">
        <f>IF(B1687="","",IFERROR(INDEX(Productos!$F$2:$F$501,MATCH(B1687,Productos!$A$2:$A$501,0)),0))</f>
        <v/>
      </c>
      <c r="G1687" s="17">
        <f>IF(OR(B1687="",E1687=""),"",E1687*N(F1687))</f>
        <v/>
      </c>
    </row>
    <row r="1688">
      <c r="A1688" s="15" t="n"/>
      <c r="B1688" s="16" t="n"/>
      <c r="C1688">
        <f>IF(B1688="","",IFERROR(INDEX(Productos!$C$2:$C$501,MATCH(B1688,Productos!$A$2:$A$501,0)),"Código no existe"))</f>
        <v/>
      </c>
      <c r="F1688" s="17">
        <f>IF(B1688="","",IFERROR(INDEX(Productos!$F$2:$F$501,MATCH(B1688,Productos!$A$2:$A$501,0)),0))</f>
        <v/>
      </c>
      <c r="G1688" s="17">
        <f>IF(OR(B1688="",E1688=""),"",E1688*N(F1688))</f>
        <v/>
      </c>
    </row>
    <row r="1689">
      <c r="A1689" s="15" t="n"/>
      <c r="B1689" s="16" t="n"/>
      <c r="C1689">
        <f>IF(B1689="","",IFERROR(INDEX(Productos!$C$2:$C$501,MATCH(B1689,Productos!$A$2:$A$501,0)),"Código no existe"))</f>
        <v/>
      </c>
      <c r="F1689" s="17">
        <f>IF(B1689="","",IFERROR(INDEX(Productos!$F$2:$F$501,MATCH(B1689,Productos!$A$2:$A$501,0)),0))</f>
        <v/>
      </c>
      <c r="G1689" s="17">
        <f>IF(OR(B1689="",E1689=""),"",E1689*N(F1689))</f>
        <v/>
      </c>
    </row>
    <row r="1690">
      <c r="A1690" s="15" t="n"/>
      <c r="B1690" s="16" t="n"/>
      <c r="C1690">
        <f>IF(B1690="","",IFERROR(INDEX(Productos!$C$2:$C$501,MATCH(B1690,Productos!$A$2:$A$501,0)),"Código no existe"))</f>
        <v/>
      </c>
      <c r="F1690" s="17">
        <f>IF(B1690="","",IFERROR(INDEX(Productos!$F$2:$F$501,MATCH(B1690,Productos!$A$2:$A$501,0)),0))</f>
        <v/>
      </c>
      <c r="G1690" s="17">
        <f>IF(OR(B1690="",E1690=""),"",E1690*N(F1690))</f>
        <v/>
      </c>
    </row>
    <row r="1691">
      <c r="A1691" s="15" t="n"/>
      <c r="B1691" s="16" t="n"/>
      <c r="C1691">
        <f>IF(B1691="","",IFERROR(INDEX(Productos!$C$2:$C$501,MATCH(B1691,Productos!$A$2:$A$501,0)),"Código no existe"))</f>
        <v/>
      </c>
      <c r="F1691" s="17">
        <f>IF(B1691="","",IFERROR(INDEX(Productos!$F$2:$F$501,MATCH(B1691,Productos!$A$2:$A$501,0)),0))</f>
        <v/>
      </c>
      <c r="G1691" s="17">
        <f>IF(OR(B1691="",E1691=""),"",E1691*N(F1691))</f>
        <v/>
      </c>
    </row>
    <row r="1692">
      <c r="A1692" s="15" t="n"/>
      <c r="B1692" s="16" t="n"/>
      <c r="C1692">
        <f>IF(B1692="","",IFERROR(INDEX(Productos!$C$2:$C$501,MATCH(B1692,Productos!$A$2:$A$501,0)),"Código no existe"))</f>
        <v/>
      </c>
      <c r="F1692" s="17">
        <f>IF(B1692="","",IFERROR(INDEX(Productos!$F$2:$F$501,MATCH(B1692,Productos!$A$2:$A$501,0)),0))</f>
        <v/>
      </c>
      <c r="G1692" s="17">
        <f>IF(OR(B1692="",E1692=""),"",E1692*N(F1692))</f>
        <v/>
      </c>
    </row>
    <row r="1693">
      <c r="A1693" s="15" t="n"/>
      <c r="B1693" s="16" t="n"/>
      <c r="C1693">
        <f>IF(B1693="","",IFERROR(INDEX(Productos!$C$2:$C$501,MATCH(B1693,Productos!$A$2:$A$501,0)),"Código no existe"))</f>
        <v/>
      </c>
      <c r="F1693" s="17">
        <f>IF(B1693="","",IFERROR(INDEX(Productos!$F$2:$F$501,MATCH(B1693,Productos!$A$2:$A$501,0)),0))</f>
        <v/>
      </c>
      <c r="G1693" s="17">
        <f>IF(OR(B1693="",E1693=""),"",E1693*N(F1693))</f>
        <v/>
      </c>
    </row>
    <row r="1694">
      <c r="A1694" s="15" t="n"/>
      <c r="B1694" s="16" t="n"/>
      <c r="C1694">
        <f>IF(B1694="","",IFERROR(INDEX(Productos!$C$2:$C$501,MATCH(B1694,Productos!$A$2:$A$501,0)),"Código no existe"))</f>
        <v/>
      </c>
      <c r="F1694" s="17">
        <f>IF(B1694="","",IFERROR(INDEX(Productos!$F$2:$F$501,MATCH(B1694,Productos!$A$2:$A$501,0)),0))</f>
        <v/>
      </c>
      <c r="G1694" s="17">
        <f>IF(OR(B1694="",E1694=""),"",E1694*N(F1694))</f>
        <v/>
      </c>
    </row>
    <row r="1695">
      <c r="A1695" s="15" t="n"/>
      <c r="B1695" s="16" t="n"/>
      <c r="C1695">
        <f>IF(B1695="","",IFERROR(INDEX(Productos!$C$2:$C$501,MATCH(B1695,Productos!$A$2:$A$501,0)),"Código no existe"))</f>
        <v/>
      </c>
      <c r="F1695" s="17">
        <f>IF(B1695="","",IFERROR(INDEX(Productos!$F$2:$F$501,MATCH(B1695,Productos!$A$2:$A$501,0)),0))</f>
        <v/>
      </c>
      <c r="G1695" s="17">
        <f>IF(OR(B1695="",E1695=""),"",E1695*N(F1695))</f>
        <v/>
      </c>
    </row>
    <row r="1696">
      <c r="A1696" s="15" t="n"/>
      <c r="B1696" s="16" t="n"/>
      <c r="C1696">
        <f>IF(B1696="","",IFERROR(INDEX(Productos!$C$2:$C$501,MATCH(B1696,Productos!$A$2:$A$501,0)),"Código no existe"))</f>
        <v/>
      </c>
      <c r="F1696" s="17">
        <f>IF(B1696="","",IFERROR(INDEX(Productos!$F$2:$F$501,MATCH(B1696,Productos!$A$2:$A$501,0)),0))</f>
        <v/>
      </c>
      <c r="G1696" s="17">
        <f>IF(OR(B1696="",E1696=""),"",E1696*N(F1696))</f>
        <v/>
      </c>
    </row>
    <row r="1697">
      <c r="A1697" s="15" t="n"/>
      <c r="B1697" s="16" t="n"/>
      <c r="C1697">
        <f>IF(B1697="","",IFERROR(INDEX(Productos!$C$2:$C$501,MATCH(B1697,Productos!$A$2:$A$501,0)),"Código no existe"))</f>
        <v/>
      </c>
      <c r="F1697" s="17">
        <f>IF(B1697="","",IFERROR(INDEX(Productos!$F$2:$F$501,MATCH(B1697,Productos!$A$2:$A$501,0)),0))</f>
        <v/>
      </c>
      <c r="G1697" s="17">
        <f>IF(OR(B1697="",E1697=""),"",E1697*N(F1697))</f>
        <v/>
      </c>
    </row>
    <row r="1698">
      <c r="A1698" s="15" t="n"/>
      <c r="B1698" s="16" t="n"/>
      <c r="C1698">
        <f>IF(B1698="","",IFERROR(INDEX(Productos!$C$2:$C$501,MATCH(B1698,Productos!$A$2:$A$501,0)),"Código no existe"))</f>
        <v/>
      </c>
      <c r="F1698" s="17">
        <f>IF(B1698="","",IFERROR(INDEX(Productos!$F$2:$F$501,MATCH(B1698,Productos!$A$2:$A$501,0)),0))</f>
        <v/>
      </c>
      <c r="G1698" s="17">
        <f>IF(OR(B1698="",E1698=""),"",E1698*N(F1698))</f>
        <v/>
      </c>
    </row>
    <row r="1699">
      <c r="A1699" s="15" t="n"/>
      <c r="B1699" s="16" t="n"/>
      <c r="C1699">
        <f>IF(B1699="","",IFERROR(INDEX(Productos!$C$2:$C$501,MATCH(B1699,Productos!$A$2:$A$501,0)),"Código no existe"))</f>
        <v/>
      </c>
      <c r="F1699" s="17">
        <f>IF(B1699="","",IFERROR(INDEX(Productos!$F$2:$F$501,MATCH(B1699,Productos!$A$2:$A$501,0)),0))</f>
        <v/>
      </c>
      <c r="G1699" s="17">
        <f>IF(OR(B1699="",E1699=""),"",E1699*N(F1699))</f>
        <v/>
      </c>
    </row>
    <row r="1700">
      <c r="A1700" s="15" t="n"/>
      <c r="B1700" s="16" t="n"/>
      <c r="C1700">
        <f>IF(B1700="","",IFERROR(INDEX(Productos!$C$2:$C$501,MATCH(B1700,Productos!$A$2:$A$501,0)),"Código no existe"))</f>
        <v/>
      </c>
      <c r="F1700" s="17">
        <f>IF(B1700="","",IFERROR(INDEX(Productos!$F$2:$F$501,MATCH(B1700,Productos!$A$2:$A$501,0)),0))</f>
        <v/>
      </c>
      <c r="G1700" s="17">
        <f>IF(OR(B1700="",E1700=""),"",E1700*N(F1700))</f>
        <v/>
      </c>
    </row>
    <row r="1701">
      <c r="A1701" s="15" t="n"/>
      <c r="B1701" s="16" t="n"/>
      <c r="C1701">
        <f>IF(B1701="","",IFERROR(INDEX(Productos!$C$2:$C$501,MATCH(B1701,Productos!$A$2:$A$501,0)),"Código no existe"))</f>
        <v/>
      </c>
      <c r="F1701" s="17">
        <f>IF(B1701="","",IFERROR(INDEX(Productos!$F$2:$F$501,MATCH(B1701,Productos!$A$2:$A$501,0)),0))</f>
        <v/>
      </c>
      <c r="G1701" s="17">
        <f>IF(OR(B1701="",E1701=""),"",E1701*N(F1701))</f>
        <v/>
      </c>
    </row>
    <row r="1702">
      <c r="A1702" s="15" t="n"/>
      <c r="B1702" s="16" t="n"/>
      <c r="C1702">
        <f>IF(B1702="","",IFERROR(INDEX(Productos!$C$2:$C$501,MATCH(B1702,Productos!$A$2:$A$501,0)),"Código no existe"))</f>
        <v/>
      </c>
      <c r="F1702" s="17">
        <f>IF(B1702="","",IFERROR(INDEX(Productos!$F$2:$F$501,MATCH(B1702,Productos!$A$2:$A$501,0)),0))</f>
        <v/>
      </c>
      <c r="G1702" s="17">
        <f>IF(OR(B1702="",E1702=""),"",E1702*N(F1702))</f>
        <v/>
      </c>
    </row>
    <row r="1703">
      <c r="A1703" s="15" t="n"/>
      <c r="B1703" s="16" t="n"/>
      <c r="C1703">
        <f>IF(B1703="","",IFERROR(INDEX(Productos!$C$2:$C$501,MATCH(B1703,Productos!$A$2:$A$501,0)),"Código no existe"))</f>
        <v/>
      </c>
      <c r="F1703" s="17">
        <f>IF(B1703="","",IFERROR(INDEX(Productos!$F$2:$F$501,MATCH(B1703,Productos!$A$2:$A$501,0)),0))</f>
        <v/>
      </c>
      <c r="G1703" s="17">
        <f>IF(OR(B1703="",E1703=""),"",E1703*N(F1703))</f>
        <v/>
      </c>
    </row>
    <row r="1704">
      <c r="A1704" s="15" t="n"/>
      <c r="B1704" s="16" t="n"/>
      <c r="C1704">
        <f>IF(B1704="","",IFERROR(INDEX(Productos!$C$2:$C$501,MATCH(B1704,Productos!$A$2:$A$501,0)),"Código no existe"))</f>
        <v/>
      </c>
      <c r="F1704" s="17">
        <f>IF(B1704="","",IFERROR(INDEX(Productos!$F$2:$F$501,MATCH(B1704,Productos!$A$2:$A$501,0)),0))</f>
        <v/>
      </c>
      <c r="G1704" s="17">
        <f>IF(OR(B1704="",E1704=""),"",E1704*N(F1704))</f>
        <v/>
      </c>
    </row>
    <row r="1705">
      <c r="A1705" s="15" t="n"/>
      <c r="B1705" s="16" t="n"/>
      <c r="C1705">
        <f>IF(B1705="","",IFERROR(INDEX(Productos!$C$2:$C$501,MATCH(B1705,Productos!$A$2:$A$501,0)),"Código no existe"))</f>
        <v/>
      </c>
      <c r="F1705" s="17">
        <f>IF(B1705="","",IFERROR(INDEX(Productos!$F$2:$F$501,MATCH(B1705,Productos!$A$2:$A$501,0)),0))</f>
        <v/>
      </c>
      <c r="G1705" s="17">
        <f>IF(OR(B1705="",E1705=""),"",E1705*N(F1705))</f>
        <v/>
      </c>
    </row>
    <row r="1706">
      <c r="A1706" s="15" t="n"/>
      <c r="B1706" s="16" t="n"/>
      <c r="C1706">
        <f>IF(B1706="","",IFERROR(INDEX(Productos!$C$2:$C$501,MATCH(B1706,Productos!$A$2:$A$501,0)),"Código no existe"))</f>
        <v/>
      </c>
      <c r="F1706" s="17">
        <f>IF(B1706="","",IFERROR(INDEX(Productos!$F$2:$F$501,MATCH(B1706,Productos!$A$2:$A$501,0)),0))</f>
        <v/>
      </c>
      <c r="G1706" s="17">
        <f>IF(OR(B1706="",E1706=""),"",E1706*N(F1706))</f>
        <v/>
      </c>
    </row>
    <row r="1707">
      <c r="A1707" s="15" t="n"/>
      <c r="B1707" s="16" t="n"/>
      <c r="C1707">
        <f>IF(B1707="","",IFERROR(INDEX(Productos!$C$2:$C$501,MATCH(B1707,Productos!$A$2:$A$501,0)),"Código no existe"))</f>
        <v/>
      </c>
      <c r="F1707" s="17">
        <f>IF(B1707="","",IFERROR(INDEX(Productos!$F$2:$F$501,MATCH(B1707,Productos!$A$2:$A$501,0)),0))</f>
        <v/>
      </c>
      <c r="G1707" s="17">
        <f>IF(OR(B1707="",E1707=""),"",E1707*N(F1707))</f>
        <v/>
      </c>
    </row>
    <row r="1708">
      <c r="A1708" s="15" t="n"/>
      <c r="B1708" s="16" t="n"/>
      <c r="C1708">
        <f>IF(B1708="","",IFERROR(INDEX(Productos!$C$2:$C$501,MATCH(B1708,Productos!$A$2:$A$501,0)),"Código no existe"))</f>
        <v/>
      </c>
      <c r="F1708" s="17">
        <f>IF(B1708="","",IFERROR(INDEX(Productos!$F$2:$F$501,MATCH(B1708,Productos!$A$2:$A$501,0)),0))</f>
        <v/>
      </c>
      <c r="G1708" s="17">
        <f>IF(OR(B1708="",E1708=""),"",E1708*N(F1708))</f>
        <v/>
      </c>
    </row>
    <row r="1709">
      <c r="A1709" s="15" t="n"/>
      <c r="B1709" s="16" t="n"/>
      <c r="C1709">
        <f>IF(B1709="","",IFERROR(INDEX(Productos!$C$2:$C$501,MATCH(B1709,Productos!$A$2:$A$501,0)),"Código no existe"))</f>
        <v/>
      </c>
      <c r="F1709" s="17">
        <f>IF(B1709="","",IFERROR(INDEX(Productos!$F$2:$F$501,MATCH(B1709,Productos!$A$2:$A$501,0)),0))</f>
        <v/>
      </c>
      <c r="G1709" s="17">
        <f>IF(OR(B1709="",E1709=""),"",E1709*N(F1709))</f>
        <v/>
      </c>
    </row>
    <row r="1710">
      <c r="A1710" s="15" t="n"/>
      <c r="B1710" s="16" t="n"/>
      <c r="C1710">
        <f>IF(B1710="","",IFERROR(INDEX(Productos!$C$2:$C$501,MATCH(B1710,Productos!$A$2:$A$501,0)),"Código no existe"))</f>
        <v/>
      </c>
      <c r="F1710" s="17">
        <f>IF(B1710="","",IFERROR(INDEX(Productos!$F$2:$F$501,MATCH(B1710,Productos!$A$2:$A$501,0)),0))</f>
        <v/>
      </c>
      <c r="G1710" s="17">
        <f>IF(OR(B1710="",E1710=""),"",E1710*N(F1710))</f>
        <v/>
      </c>
    </row>
    <row r="1711">
      <c r="A1711" s="15" t="n"/>
      <c r="B1711" s="16" t="n"/>
      <c r="C1711">
        <f>IF(B1711="","",IFERROR(INDEX(Productos!$C$2:$C$501,MATCH(B1711,Productos!$A$2:$A$501,0)),"Código no existe"))</f>
        <v/>
      </c>
      <c r="F1711" s="17">
        <f>IF(B1711="","",IFERROR(INDEX(Productos!$F$2:$F$501,MATCH(B1711,Productos!$A$2:$A$501,0)),0))</f>
        <v/>
      </c>
      <c r="G1711" s="17">
        <f>IF(OR(B1711="",E1711=""),"",E1711*N(F1711))</f>
        <v/>
      </c>
    </row>
    <row r="1712">
      <c r="A1712" s="15" t="n"/>
      <c r="B1712" s="16" t="n"/>
      <c r="C1712">
        <f>IF(B1712="","",IFERROR(INDEX(Productos!$C$2:$C$501,MATCH(B1712,Productos!$A$2:$A$501,0)),"Código no existe"))</f>
        <v/>
      </c>
      <c r="F1712" s="17">
        <f>IF(B1712="","",IFERROR(INDEX(Productos!$F$2:$F$501,MATCH(B1712,Productos!$A$2:$A$501,0)),0))</f>
        <v/>
      </c>
      <c r="G1712" s="17">
        <f>IF(OR(B1712="",E1712=""),"",E1712*N(F1712))</f>
        <v/>
      </c>
    </row>
    <row r="1713">
      <c r="A1713" s="15" t="n"/>
      <c r="B1713" s="16" t="n"/>
      <c r="C1713">
        <f>IF(B1713="","",IFERROR(INDEX(Productos!$C$2:$C$501,MATCH(B1713,Productos!$A$2:$A$501,0)),"Código no existe"))</f>
        <v/>
      </c>
      <c r="F1713" s="17">
        <f>IF(B1713="","",IFERROR(INDEX(Productos!$F$2:$F$501,MATCH(B1713,Productos!$A$2:$A$501,0)),0))</f>
        <v/>
      </c>
      <c r="G1713" s="17">
        <f>IF(OR(B1713="",E1713=""),"",E1713*N(F1713))</f>
        <v/>
      </c>
    </row>
    <row r="1714">
      <c r="A1714" s="15" t="n"/>
      <c r="B1714" s="16" t="n"/>
      <c r="C1714">
        <f>IF(B1714="","",IFERROR(INDEX(Productos!$C$2:$C$501,MATCH(B1714,Productos!$A$2:$A$501,0)),"Código no existe"))</f>
        <v/>
      </c>
      <c r="F1714" s="17">
        <f>IF(B1714="","",IFERROR(INDEX(Productos!$F$2:$F$501,MATCH(B1714,Productos!$A$2:$A$501,0)),0))</f>
        <v/>
      </c>
      <c r="G1714" s="17">
        <f>IF(OR(B1714="",E1714=""),"",E1714*N(F1714))</f>
        <v/>
      </c>
    </row>
    <row r="1715">
      <c r="A1715" s="15" t="n"/>
      <c r="B1715" s="16" t="n"/>
      <c r="C1715">
        <f>IF(B1715="","",IFERROR(INDEX(Productos!$C$2:$C$501,MATCH(B1715,Productos!$A$2:$A$501,0)),"Código no existe"))</f>
        <v/>
      </c>
      <c r="F1715" s="17">
        <f>IF(B1715="","",IFERROR(INDEX(Productos!$F$2:$F$501,MATCH(B1715,Productos!$A$2:$A$501,0)),0))</f>
        <v/>
      </c>
      <c r="G1715" s="17">
        <f>IF(OR(B1715="",E1715=""),"",E1715*N(F1715))</f>
        <v/>
      </c>
    </row>
    <row r="1716">
      <c r="A1716" s="15" t="n"/>
      <c r="B1716" s="16" t="n"/>
      <c r="C1716">
        <f>IF(B1716="","",IFERROR(INDEX(Productos!$C$2:$C$501,MATCH(B1716,Productos!$A$2:$A$501,0)),"Código no existe"))</f>
        <v/>
      </c>
      <c r="F1716" s="17">
        <f>IF(B1716="","",IFERROR(INDEX(Productos!$F$2:$F$501,MATCH(B1716,Productos!$A$2:$A$501,0)),0))</f>
        <v/>
      </c>
      <c r="G1716" s="17">
        <f>IF(OR(B1716="",E1716=""),"",E1716*N(F1716))</f>
        <v/>
      </c>
    </row>
    <row r="1717">
      <c r="A1717" s="15" t="n"/>
      <c r="B1717" s="16" t="n"/>
      <c r="C1717">
        <f>IF(B1717="","",IFERROR(INDEX(Productos!$C$2:$C$501,MATCH(B1717,Productos!$A$2:$A$501,0)),"Código no existe"))</f>
        <v/>
      </c>
      <c r="F1717" s="17">
        <f>IF(B1717="","",IFERROR(INDEX(Productos!$F$2:$F$501,MATCH(B1717,Productos!$A$2:$A$501,0)),0))</f>
        <v/>
      </c>
      <c r="G1717" s="17">
        <f>IF(OR(B1717="",E1717=""),"",E1717*N(F1717))</f>
        <v/>
      </c>
    </row>
    <row r="1718">
      <c r="A1718" s="15" t="n"/>
      <c r="B1718" s="16" t="n"/>
      <c r="C1718">
        <f>IF(B1718="","",IFERROR(INDEX(Productos!$C$2:$C$501,MATCH(B1718,Productos!$A$2:$A$501,0)),"Código no existe"))</f>
        <v/>
      </c>
      <c r="F1718" s="17">
        <f>IF(B1718="","",IFERROR(INDEX(Productos!$F$2:$F$501,MATCH(B1718,Productos!$A$2:$A$501,0)),0))</f>
        <v/>
      </c>
      <c r="G1718" s="17">
        <f>IF(OR(B1718="",E1718=""),"",E1718*N(F1718))</f>
        <v/>
      </c>
    </row>
    <row r="1719">
      <c r="A1719" s="15" t="n"/>
      <c r="B1719" s="16" t="n"/>
      <c r="C1719">
        <f>IF(B1719="","",IFERROR(INDEX(Productos!$C$2:$C$501,MATCH(B1719,Productos!$A$2:$A$501,0)),"Código no existe"))</f>
        <v/>
      </c>
      <c r="F1719" s="17">
        <f>IF(B1719="","",IFERROR(INDEX(Productos!$F$2:$F$501,MATCH(B1719,Productos!$A$2:$A$501,0)),0))</f>
        <v/>
      </c>
      <c r="G1719" s="17">
        <f>IF(OR(B1719="",E1719=""),"",E1719*N(F1719))</f>
        <v/>
      </c>
    </row>
    <row r="1720">
      <c r="A1720" s="15" t="n"/>
      <c r="B1720" s="16" t="n"/>
      <c r="C1720">
        <f>IF(B1720="","",IFERROR(INDEX(Productos!$C$2:$C$501,MATCH(B1720,Productos!$A$2:$A$501,0)),"Código no existe"))</f>
        <v/>
      </c>
      <c r="F1720" s="17">
        <f>IF(B1720="","",IFERROR(INDEX(Productos!$F$2:$F$501,MATCH(B1720,Productos!$A$2:$A$501,0)),0))</f>
        <v/>
      </c>
      <c r="G1720" s="17">
        <f>IF(OR(B1720="",E1720=""),"",E1720*N(F1720))</f>
        <v/>
      </c>
    </row>
    <row r="1721">
      <c r="A1721" s="15" t="n"/>
      <c r="B1721" s="16" t="n"/>
      <c r="C1721">
        <f>IF(B1721="","",IFERROR(INDEX(Productos!$C$2:$C$501,MATCH(B1721,Productos!$A$2:$A$501,0)),"Código no existe"))</f>
        <v/>
      </c>
      <c r="F1721" s="17">
        <f>IF(B1721="","",IFERROR(INDEX(Productos!$F$2:$F$501,MATCH(B1721,Productos!$A$2:$A$501,0)),0))</f>
        <v/>
      </c>
      <c r="G1721" s="17">
        <f>IF(OR(B1721="",E1721=""),"",E1721*N(F1721))</f>
        <v/>
      </c>
    </row>
    <row r="1722">
      <c r="A1722" s="15" t="n"/>
      <c r="B1722" s="16" t="n"/>
      <c r="C1722">
        <f>IF(B1722="","",IFERROR(INDEX(Productos!$C$2:$C$501,MATCH(B1722,Productos!$A$2:$A$501,0)),"Código no existe"))</f>
        <v/>
      </c>
      <c r="F1722" s="17">
        <f>IF(B1722="","",IFERROR(INDEX(Productos!$F$2:$F$501,MATCH(B1722,Productos!$A$2:$A$501,0)),0))</f>
        <v/>
      </c>
      <c r="G1722" s="17">
        <f>IF(OR(B1722="",E1722=""),"",E1722*N(F1722))</f>
        <v/>
      </c>
    </row>
    <row r="1723">
      <c r="A1723" s="15" t="n"/>
      <c r="B1723" s="16" t="n"/>
      <c r="C1723">
        <f>IF(B1723="","",IFERROR(INDEX(Productos!$C$2:$C$501,MATCH(B1723,Productos!$A$2:$A$501,0)),"Código no existe"))</f>
        <v/>
      </c>
      <c r="F1723" s="17">
        <f>IF(B1723="","",IFERROR(INDEX(Productos!$F$2:$F$501,MATCH(B1723,Productos!$A$2:$A$501,0)),0))</f>
        <v/>
      </c>
      <c r="G1723" s="17">
        <f>IF(OR(B1723="",E1723=""),"",E1723*N(F1723))</f>
        <v/>
      </c>
    </row>
    <row r="1724">
      <c r="A1724" s="15" t="n"/>
      <c r="B1724" s="16" t="n"/>
      <c r="C1724">
        <f>IF(B1724="","",IFERROR(INDEX(Productos!$C$2:$C$501,MATCH(B1724,Productos!$A$2:$A$501,0)),"Código no existe"))</f>
        <v/>
      </c>
      <c r="F1724" s="17">
        <f>IF(B1724="","",IFERROR(INDEX(Productos!$F$2:$F$501,MATCH(B1724,Productos!$A$2:$A$501,0)),0))</f>
        <v/>
      </c>
      <c r="G1724" s="17">
        <f>IF(OR(B1724="",E1724=""),"",E1724*N(F1724))</f>
        <v/>
      </c>
    </row>
    <row r="1725">
      <c r="A1725" s="15" t="n"/>
      <c r="B1725" s="16" t="n"/>
      <c r="C1725">
        <f>IF(B1725="","",IFERROR(INDEX(Productos!$C$2:$C$501,MATCH(B1725,Productos!$A$2:$A$501,0)),"Código no existe"))</f>
        <v/>
      </c>
      <c r="F1725" s="17">
        <f>IF(B1725="","",IFERROR(INDEX(Productos!$F$2:$F$501,MATCH(B1725,Productos!$A$2:$A$501,0)),0))</f>
        <v/>
      </c>
      <c r="G1725" s="17">
        <f>IF(OR(B1725="",E1725=""),"",E1725*N(F1725))</f>
        <v/>
      </c>
    </row>
    <row r="1726">
      <c r="A1726" s="15" t="n"/>
      <c r="B1726" s="16" t="n"/>
      <c r="C1726">
        <f>IF(B1726="","",IFERROR(INDEX(Productos!$C$2:$C$501,MATCH(B1726,Productos!$A$2:$A$501,0)),"Código no existe"))</f>
        <v/>
      </c>
      <c r="F1726" s="17">
        <f>IF(B1726="","",IFERROR(INDEX(Productos!$F$2:$F$501,MATCH(B1726,Productos!$A$2:$A$501,0)),0))</f>
        <v/>
      </c>
      <c r="G1726" s="17">
        <f>IF(OR(B1726="",E1726=""),"",E1726*N(F1726))</f>
        <v/>
      </c>
    </row>
    <row r="1727">
      <c r="A1727" s="15" t="n"/>
      <c r="B1727" s="16" t="n"/>
      <c r="C1727">
        <f>IF(B1727="","",IFERROR(INDEX(Productos!$C$2:$C$501,MATCH(B1727,Productos!$A$2:$A$501,0)),"Código no existe"))</f>
        <v/>
      </c>
      <c r="F1727" s="17">
        <f>IF(B1727="","",IFERROR(INDEX(Productos!$F$2:$F$501,MATCH(B1727,Productos!$A$2:$A$501,0)),0))</f>
        <v/>
      </c>
      <c r="G1727" s="17">
        <f>IF(OR(B1727="",E1727=""),"",E1727*N(F1727))</f>
        <v/>
      </c>
    </row>
    <row r="1728">
      <c r="A1728" s="15" t="n"/>
      <c r="B1728" s="16" t="n"/>
      <c r="C1728">
        <f>IF(B1728="","",IFERROR(INDEX(Productos!$C$2:$C$501,MATCH(B1728,Productos!$A$2:$A$501,0)),"Código no existe"))</f>
        <v/>
      </c>
      <c r="F1728" s="17">
        <f>IF(B1728="","",IFERROR(INDEX(Productos!$F$2:$F$501,MATCH(B1728,Productos!$A$2:$A$501,0)),0))</f>
        <v/>
      </c>
      <c r="G1728" s="17">
        <f>IF(OR(B1728="",E1728=""),"",E1728*N(F1728))</f>
        <v/>
      </c>
    </row>
    <row r="1729">
      <c r="A1729" s="15" t="n"/>
      <c r="B1729" s="16" t="n"/>
      <c r="C1729">
        <f>IF(B1729="","",IFERROR(INDEX(Productos!$C$2:$C$501,MATCH(B1729,Productos!$A$2:$A$501,0)),"Código no existe"))</f>
        <v/>
      </c>
      <c r="F1729" s="17">
        <f>IF(B1729="","",IFERROR(INDEX(Productos!$F$2:$F$501,MATCH(B1729,Productos!$A$2:$A$501,0)),0))</f>
        <v/>
      </c>
      <c r="G1729" s="17">
        <f>IF(OR(B1729="",E1729=""),"",E1729*N(F1729))</f>
        <v/>
      </c>
    </row>
    <row r="1730">
      <c r="A1730" s="15" t="n"/>
      <c r="B1730" s="16" t="n"/>
      <c r="C1730">
        <f>IF(B1730="","",IFERROR(INDEX(Productos!$C$2:$C$501,MATCH(B1730,Productos!$A$2:$A$501,0)),"Código no existe"))</f>
        <v/>
      </c>
      <c r="F1730" s="17">
        <f>IF(B1730="","",IFERROR(INDEX(Productos!$F$2:$F$501,MATCH(B1730,Productos!$A$2:$A$501,0)),0))</f>
        <v/>
      </c>
      <c r="G1730" s="17">
        <f>IF(OR(B1730="",E1730=""),"",E1730*N(F1730))</f>
        <v/>
      </c>
    </row>
    <row r="1731">
      <c r="A1731" s="15" t="n"/>
      <c r="B1731" s="16" t="n"/>
      <c r="C1731">
        <f>IF(B1731="","",IFERROR(INDEX(Productos!$C$2:$C$501,MATCH(B1731,Productos!$A$2:$A$501,0)),"Código no existe"))</f>
        <v/>
      </c>
      <c r="F1731" s="17">
        <f>IF(B1731="","",IFERROR(INDEX(Productos!$F$2:$F$501,MATCH(B1731,Productos!$A$2:$A$501,0)),0))</f>
        <v/>
      </c>
      <c r="G1731" s="17">
        <f>IF(OR(B1731="",E1731=""),"",E1731*N(F1731))</f>
        <v/>
      </c>
    </row>
    <row r="1732">
      <c r="A1732" s="15" t="n"/>
      <c r="B1732" s="16" t="n"/>
      <c r="C1732">
        <f>IF(B1732="","",IFERROR(INDEX(Productos!$C$2:$C$501,MATCH(B1732,Productos!$A$2:$A$501,0)),"Código no existe"))</f>
        <v/>
      </c>
      <c r="F1732" s="17">
        <f>IF(B1732="","",IFERROR(INDEX(Productos!$F$2:$F$501,MATCH(B1732,Productos!$A$2:$A$501,0)),0))</f>
        <v/>
      </c>
      <c r="G1732" s="17">
        <f>IF(OR(B1732="",E1732=""),"",E1732*N(F1732))</f>
        <v/>
      </c>
    </row>
    <row r="1733">
      <c r="A1733" s="15" t="n"/>
      <c r="B1733" s="16" t="n"/>
      <c r="C1733">
        <f>IF(B1733="","",IFERROR(INDEX(Productos!$C$2:$C$501,MATCH(B1733,Productos!$A$2:$A$501,0)),"Código no existe"))</f>
        <v/>
      </c>
      <c r="F1733" s="17">
        <f>IF(B1733="","",IFERROR(INDEX(Productos!$F$2:$F$501,MATCH(B1733,Productos!$A$2:$A$501,0)),0))</f>
        <v/>
      </c>
      <c r="G1733" s="17">
        <f>IF(OR(B1733="",E1733=""),"",E1733*N(F1733))</f>
        <v/>
      </c>
    </row>
    <row r="1734">
      <c r="A1734" s="15" t="n"/>
      <c r="B1734" s="16" t="n"/>
      <c r="C1734">
        <f>IF(B1734="","",IFERROR(INDEX(Productos!$C$2:$C$501,MATCH(B1734,Productos!$A$2:$A$501,0)),"Código no existe"))</f>
        <v/>
      </c>
      <c r="F1734" s="17">
        <f>IF(B1734="","",IFERROR(INDEX(Productos!$F$2:$F$501,MATCH(B1734,Productos!$A$2:$A$501,0)),0))</f>
        <v/>
      </c>
      <c r="G1734" s="17">
        <f>IF(OR(B1734="",E1734=""),"",E1734*N(F1734))</f>
        <v/>
      </c>
    </row>
    <row r="1735">
      <c r="A1735" s="15" t="n"/>
      <c r="B1735" s="16" t="n"/>
      <c r="C1735">
        <f>IF(B1735="","",IFERROR(INDEX(Productos!$C$2:$C$501,MATCH(B1735,Productos!$A$2:$A$501,0)),"Código no existe"))</f>
        <v/>
      </c>
      <c r="F1735" s="17">
        <f>IF(B1735="","",IFERROR(INDEX(Productos!$F$2:$F$501,MATCH(B1735,Productos!$A$2:$A$501,0)),0))</f>
        <v/>
      </c>
      <c r="G1735" s="17">
        <f>IF(OR(B1735="",E1735=""),"",E1735*N(F1735))</f>
        <v/>
      </c>
    </row>
    <row r="1736">
      <c r="A1736" s="15" t="n"/>
      <c r="B1736" s="16" t="n"/>
      <c r="C1736">
        <f>IF(B1736="","",IFERROR(INDEX(Productos!$C$2:$C$501,MATCH(B1736,Productos!$A$2:$A$501,0)),"Código no existe"))</f>
        <v/>
      </c>
      <c r="F1736" s="17">
        <f>IF(B1736="","",IFERROR(INDEX(Productos!$F$2:$F$501,MATCH(B1736,Productos!$A$2:$A$501,0)),0))</f>
        <v/>
      </c>
      <c r="G1736" s="17">
        <f>IF(OR(B1736="",E1736=""),"",E1736*N(F1736))</f>
        <v/>
      </c>
    </row>
    <row r="1737">
      <c r="A1737" s="15" t="n"/>
      <c r="B1737" s="16" t="n"/>
      <c r="C1737">
        <f>IF(B1737="","",IFERROR(INDEX(Productos!$C$2:$C$501,MATCH(B1737,Productos!$A$2:$A$501,0)),"Código no existe"))</f>
        <v/>
      </c>
      <c r="F1737" s="17">
        <f>IF(B1737="","",IFERROR(INDEX(Productos!$F$2:$F$501,MATCH(B1737,Productos!$A$2:$A$501,0)),0))</f>
        <v/>
      </c>
      <c r="G1737" s="17">
        <f>IF(OR(B1737="",E1737=""),"",E1737*N(F1737))</f>
        <v/>
      </c>
    </row>
    <row r="1738">
      <c r="A1738" s="15" t="n"/>
      <c r="B1738" s="16" t="n"/>
      <c r="C1738">
        <f>IF(B1738="","",IFERROR(INDEX(Productos!$C$2:$C$501,MATCH(B1738,Productos!$A$2:$A$501,0)),"Código no existe"))</f>
        <v/>
      </c>
      <c r="F1738" s="17">
        <f>IF(B1738="","",IFERROR(INDEX(Productos!$F$2:$F$501,MATCH(B1738,Productos!$A$2:$A$501,0)),0))</f>
        <v/>
      </c>
      <c r="G1738" s="17">
        <f>IF(OR(B1738="",E1738=""),"",E1738*N(F1738))</f>
        <v/>
      </c>
    </row>
    <row r="1739">
      <c r="A1739" s="15" t="n"/>
      <c r="B1739" s="16" t="n"/>
      <c r="C1739">
        <f>IF(B1739="","",IFERROR(INDEX(Productos!$C$2:$C$501,MATCH(B1739,Productos!$A$2:$A$501,0)),"Código no existe"))</f>
        <v/>
      </c>
      <c r="F1739" s="17">
        <f>IF(B1739="","",IFERROR(INDEX(Productos!$F$2:$F$501,MATCH(B1739,Productos!$A$2:$A$501,0)),0))</f>
        <v/>
      </c>
      <c r="G1739" s="17">
        <f>IF(OR(B1739="",E1739=""),"",E1739*N(F1739))</f>
        <v/>
      </c>
    </row>
    <row r="1740">
      <c r="A1740" s="15" t="n"/>
      <c r="B1740" s="16" t="n"/>
      <c r="C1740">
        <f>IF(B1740="","",IFERROR(INDEX(Productos!$C$2:$C$501,MATCH(B1740,Productos!$A$2:$A$501,0)),"Código no existe"))</f>
        <v/>
      </c>
      <c r="F1740" s="17">
        <f>IF(B1740="","",IFERROR(INDEX(Productos!$F$2:$F$501,MATCH(B1740,Productos!$A$2:$A$501,0)),0))</f>
        <v/>
      </c>
      <c r="G1740" s="17">
        <f>IF(OR(B1740="",E1740=""),"",E1740*N(F1740))</f>
        <v/>
      </c>
    </row>
    <row r="1741">
      <c r="A1741" s="15" t="n"/>
      <c r="B1741" s="16" t="n"/>
      <c r="C1741">
        <f>IF(B1741="","",IFERROR(INDEX(Productos!$C$2:$C$501,MATCH(B1741,Productos!$A$2:$A$501,0)),"Código no existe"))</f>
        <v/>
      </c>
      <c r="F1741" s="17">
        <f>IF(B1741="","",IFERROR(INDEX(Productos!$F$2:$F$501,MATCH(B1741,Productos!$A$2:$A$501,0)),0))</f>
        <v/>
      </c>
      <c r="G1741" s="17">
        <f>IF(OR(B1741="",E1741=""),"",E1741*N(F1741))</f>
        <v/>
      </c>
    </row>
    <row r="1742">
      <c r="A1742" s="15" t="n"/>
      <c r="B1742" s="16" t="n"/>
      <c r="C1742">
        <f>IF(B1742="","",IFERROR(INDEX(Productos!$C$2:$C$501,MATCH(B1742,Productos!$A$2:$A$501,0)),"Código no existe"))</f>
        <v/>
      </c>
      <c r="F1742" s="17">
        <f>IF(B1742="","",IFERROR(INDEX(Productos!$F$2:$F$501,MATCH(B1742,Productos!$A$2:$A$501,0)),0))</f>
        <v/>
      </c>
      <c r="G1742" s="17">
        <f>IF(OR(B1742="",E1742=""),"",E1742*N(F1742))</f>
        <v/>
      </c>
    </row>
    <row r="1743">
      <c r="A1743" s="15" t="n"/>
      <c r="B1743" s="16" t="n"/>
      <c r="C1743">
        <f>IF(B1743="","",IFERROR(INDEX(Productos!$C$2:$C$501,MATCH(B1743,Productos!$A$2:$A$501,0)),"Código no existe"))</f>
        <v/>
      </c>
      <c r="F1743" s="17">
        <f>IF(B1743="","",IFERROR(INDEX(Productos!$F$2:$F$501,MATCH(B1743,Productos!$A$2:$A$501,0)),0))</f>
        <v/>
      </c>
      <c r="G1743" s="17">
        <f>IF(OR(B1743="",E1743=""),"",E1743*N(F1743))</f>
        <v/>
      </c>
    </row>
    <row r="1744">
      <c r="A1744" s="15" t="n"/>
      <c r="B1744" s="16" t="n"/>
      <c r="C1744">
        <f>IF(B1744="","",IFERROR(INDEX(Productos!$C$2:$C$501,MATCH(B1744,Productos!$A$2:$A$501,0)),"Código no existe"))</f>
        <v/>
      </c>
      <c r="F1744" s="17">
        <f>IF(B1744="","",IFERROR(INDEX(Productos!$F$2:$F$501,MATCH(B1744,Productos!$A$2:$A$501,0)),0))</f>
        <v/>
      </c>
      <c r="G1744" s="17">
        <f>IF(OR(B1744="",E1744=""),"",E1744*N(F1744))</f>
        <v/>
      </c>
    </row>
    <row r="1745">
      <c r="A1745" s="15" t="n"/>
      <c r="B1745" s="16" t="n"/>
      <c r="C1745">
        <f>IF(B1745="","",IFERROR(INDEX(Productos!$C$2:$C$501,MATCH(B1745,Productos!$A$2:$A$501,0)),"Código no existe"))</f>
        <v/>
      </c>
      <c r="F1745" s="17">
        <f>IF(B1745="","",IFERROR(INDEX(Productos!$F$2:$F$501,MATCH(B1745,Productos!$A$2:$A$501,0)),0))</f>
        <v/>
      </c>
      <c r="G1745" s="17">
        <f>IF(OR(B1745="",E1745=""),"",E1745*N(F1745))</f>
        <v/>
      </c>
    </row>
    <row r="1746">
      <c r="A1746" s="15" t="n"/>
      <c r="B1746" s="16" t="n"/>
      <c r="C1746">
        <f>IF(B1746="","",IFERROR(INDEX(Productos!$C$2:$C$501,MATCH(B1746,Productos!$A$2:$A$501,0)),"Código no existe"))</f>
        <v/>
      </c>
      <c r="F1746" s="17">
        <f>IF(B1746="","",IFERROR(INDEX(Productos!$F$2:$F$501,MATCH(B1746,Productos!$A$2:$A$501,0)),0))</f>
        <v/>
      </c>
      <c r="G1746" s="17">
        <f>IF(OR(B1746="",E1746=""),"",E1746*N(F1746))</f>
        <v/>
      </c>
    </row>
    <row r="1747">
      <c r="A1747" s="15" t="n"/>
      <c r="B1747" s="16" t="n"/>
      <c r="C1747">
        <f>IF(B1747="","",IFERROR(INDEX(Productos!$C$2:$C$501,MATCH(B1747,Productos!$A$2:$A$501,0)),"Código no existe"))</f>
        <v/>
      </c>
      <c r="F1747" s="17">
        <f>IF(B1747="","",IFERROR(INDEX(Productos!$F$2:$F$501,MATCH(B1747,Productos!$A$2:$A$501,0)),0))</f>
        <v/>
      </c>
      <c r="G1747" s="17">
        <f>IF(OR(B1747="",E1747=""),"",E1747*N(F1747))</f>
        <v/>
      </c>
    </row>
    <row r="1748">
      <c r="A1748" s="15" t="n"/>
      <c r="B1748" s="16" t="n"/>
      <c r="C1748">
        <f>IF(B1748="","",IFERROR(INDEX(Productos!$C$2:$C$501,MATCH(B1748,Productos!$A$2:$A$501,0)),"Código no existe"))</f>
        <v/>
      </c>
      <c r="F1748" s="17">
        <f>IF(B1748="","",IFERROR(INDEX(Productos!$F$2:$F$501,MATCH(B1748,Productos!$A$2:$A$501,0)),0))</f>
        <v/>
      </c>
      <c r="G1748" s="17">
        <f>IF(OR(B1748="",E1748=""),"",E1748*N(F1748))</f>
        <v/>
      </c>
    </row>
    <row r="1749">
      <c r="A1749" s="15" t="n"/>
      <c r="B1749" s="16" t="n"/>
      <c r="C1749">
        <f>IF(B1749="","",IFERROR(INDEX(Productos!$C$2:$C$501,MATCH(B1749,Productos!$A$2:$A$501,0)),"Código no existe"))</f>
        <v/>
      </c>
      <c r="F1749" s="17">
        <f>IF(B1749="","",IFERROR(INDEX(Productos!$F$2:$F$501,MATCH(B1749,Productos!$A$2:$A$501,0)),0))</f>
        <v/>
      </c>
      <c r="G1749" s="17">
        <f>IF(OR(B1749="",E1749=""),"",E1749*N(F1749))</f>
        <v/>
      </c>
    </row>
    <row r="1750">
      <c r="A1750" s="15" t="n"/>
      <c r="B1750" s="16" t="n"/>
      <c r="C1750">
        <f>IF(B1750="","",IFERROR(INDEX(Productos!$C$2:$C$501,MATCH(B1750,Productos!$A$2:$A$501,0)),"Código no existe"))</f>
        <v/>
      </c>
      <c r="F1750" s="17">
        <f>IF(B1750="","",IFERROR(INDEX(Productos!$F$2:$F$501,MATCH(B1750,Productos!$A$2:$A$501,0)),0))</f>
        <v/>
      </c>
      <c r="G1750" s="17">
        <f>IF(OR(B1750="",E1750=""),"",E1750*N(F1750))</f>
        <v/>
      </c>
    </row>
    <row r="1751">
      <c r="A1751" s="15" t="n"/>
      <c r="B1751" s="16" t="n"/>
      <c r="C1751">
        <f>IF(B1751="","",IFERROR(INDEX(Productos!$C$2:$C$501,MATCH(B1751,Productos!$A$2:$A$501,0)),"Código no existe"))</f>
        <v/>
      </c>
      <c r="F1751" s="17">
        <f>IF(B1751="","",IFERROR(INDEX(Productos!$F$2:$F$501,MATCH(B1751,Productos!$A$2:$A$501,0)),0))</f>
        <v/>
      </c>
      <c r="G1751" s="17">
        <f>IF(OR(B1751="",E1751=""),"",E1751*N(F1751))</f>
        <v/>
      </c>
    </row>
    <row r="1752">
      <c r="A1752" s="15" t="n"/>
      <c r="B1752" s="16" t="n"/>
      <c r="C1752">
        <f>IF(B1752="","",IFERROR(INDEX(Productos!$C$2:$C$501,MATCH(B1752,Productos!$A$2:$A$501,0)),"Código no existe"))</f>
        <v/>
      </c>
      <c r="F1752" s="17">
        <f>IF(B1752="","",IFERROR(INDEX(Productos!$F$2:$F$501,MATCH(B1752,Productos!$A$2:$A$501,0)),0))</f>
        <v/>
      </c>
      <c r="G1752" s="17">
        <f>IF(OR(B1752="",E1752=""),"",E1752*N(F1752))</f>
        <v/>
      </c>
    </row>
    <row r="1753">
      <c r="A1753" s="15" t="n"/>
      <c r="B1753" s="16" t="n"/>
      <c r="C1753">
        <f>IF(B1753="","",IFERROR(INDEX(Productos!$C$2:$C$501,MATCH(B1753,Productos!$A$2:$A$501,0)),"Código no existe"))</f>
        <v/>
      </c>
      <c r="F1753" s="17">
        <f>IF(B1753="","",IFERROR(INDEX(Productos!$F$2:$F$501,MATCH(B1753,Productos!$A$2:$A$501,0)),0))</f>
        <v/>
      </c>
      <c r="G1753" s="17">
        <f>IF(OR(B1753="",E1753=""),"",E1753*N(F1753))</f>
        <v/>
      </c>
    </row>
    <row r="1754">
      <c r="A1754" s="15" t="n"/>
      <c r="B1754" s="16" t="n"/>
      <c r="C1754">
        <f>IF(B1754="","",IFERROR(INDEX(Productos!$C$2:$C$501,MATCH(B1754,Productos!$A$2:$A$501,0)),"Código no existe"))</f>
        <v/>
      </c>
      <c r="F1754" s="17">
        <f>IF(B1754="","",IFERROR(INDEX(Productos!$F$2:$F$501,MATCH(B1754,Productos!$A$2:$A$501,0)),0))</f>
        <v/>
      </c>
      <c r="G1754" s="17">
        <f>IF(OR(B1754="",E1754=""),"",E1754*N(F1754))</f>
        <v/>
      </c>
    </row>
    <row r="1755">
      <c r="A1755" s="15" t="n"/>
      <c r="B1755" s="16" t="n"/>
      <c r="C1755">
        <f>IF(B1755="","",IFERROR(INDEX(Productos!$C$2:$C$501,MATCH(B1755,Productos!$A$2:$A$501,0)),"Código no existe"))</f>
        <v/>
      </c>
      <c r="F1755" s="17">
        <f>IF(B1755="","",IFERROR(INDEX(Productos!$F$2:$F$501,MATCH(B1755,Productos!$A$2:$A$501,0)),0))</f>
        <v/>
      </c>
      <c r="G1755" s="17">
        <f>IF(OR(B1755="",E1755=""),"",E1755*N(F1755))</f>
        <v/>
      </c>
    </row>
    <row r="1756">
      <c r="A1756" s="15" t="n"/>
      <c r="B1756" s="16" t="n"/>
      <c r="C1756">
        <f>IF(B1756="","",IFERROR(INDEX(Productos!$C$2:$C$501,MATCH(B1756,Productos!$A$2:$A$501,0)),"Código no existe"))</f>
        <v/>
      </c>
      <c r="F1756" s="17">
        <f>IF(B1756="","",IFERROR(INDEX(Productos!$F$2:$F$501,MATCH(B1756,Productos!$A$2:$A$501,0)),0))</f>
        <v/>
      </c>
      <c r="G1756" s="17">
        <f>IF(OR(B1756="",E1756=""),"",E1756*N(F1756))</f>
        <v/>
      </c>
    </row>
    <row r="1757">
      <c r="A1757" s="15" t="n"/>
      <c r="B1757" s="16" t="n"/>
      <c r="C1757">
        <f>IF(B1757="","",IFERROR(INDEX(Productos!$C$2:$C$501,MATCH(B1757,Productos!$A$2:$A$501,0)),"Código no existe"))</f>
        <v/>
      </c>
      <c r="F1757" s="17">
        <f>IF(B1757="","",IFERROR(INDEX(Productos!$F$2:$F$501,MATCH(B1757,Productos!$A$2:$A$501,0)),0))</f>
        <v/>
      </c>
      <c r="G1757" s="17">
        <f>IF(OR(B1757="",E1757=""),"",E1757*N(F1757))</f>
        <v/>
      </c>
    </row>
    <row r="1758">
      <c r="A1758" s="15" t="n"/>
      <c r="B1758" s="16" t="n"/>
      <c r="C1758">
        <f>IF(B1758="","",IFERROR(INDEX(Productos!$C$2:$C$501,MATCH(B1758,Productos!$A$2:$A$501,0)),"Código no existe"))</f>
        <v/>
      </c>
      <c r="F1758" s="17">
        <f>IF(B1758="","",IFERROR(INDEX(Productos!$F$2:$F$501,MATCH(B1758,Productos!$A$2:$A$501,0)),0))</f>
        <v/>
      </c>
      <c r="G1758" s="17">
        <f>IF(OR(B1758="",E1758=""),"",E1758*N(F1758))</f>
        <v/>
      </c>
    </row>
    <row r="1759">
      <c r="A1759" s="15" t="n"/>
      <c r="B1759" s="16" t="n"/>
      <c r="C1759">
        <f>IF(B1759="","",IFERROR(INDEX(Productos!$C$2:$C$501,MATCH(B1759,Productos!$A$2:$A$501,0)),"Código no existe"))</f>
        <v/>
      </c>
      <c r="F1759" s="17">
        <f>IF(B1759="","",IFERROR(INDEX(Productos!$F$2:$F$501,MATCH(B1759,Productos!$A$2:$A$501,0)),0))</f>
        <v/>
      </c>
      <c r="G1759" s="17">
        <f>IF(OR(B1759="",E1759=""),"",E1759*N(F1759))</f>
        <v/>
      </c>
    </row>
    <row r="1760">
      <c r="A1760" s="15" t="n"/>
      <c r="B1760" s="16" t="n"/>
      <c r="C1760">
        <f>IF(B1760="","",IFERROR(INDEX(Productos!$C$2:$C$501,MATCH(B1760,Productos!$A$2:$A$501,0)),"Código no existe"))</f>
        <v/>
      </c>
      <c r="F1760" s="17">
        <f>IF(B1760="","",IFERROR(INDEX(Productos!$F$2:$F$501,MATCH(B1760,Productos!$A$2:$A$501,0)),0))</f>
        <v/>
      </c>
      <c r="G1760" s="17">
        <f>IF(OR(B1760="",E1760=""),"",E1760*N(F1760))</f>
        <v/>
      </c>
    </row>
    <row r="1761">
      <c r="A1761" s="15" t="n"/>
      <c r="B1761" s="16" t="n"/>
      <c r="C1761">
        <f>IF(B1761="","",IFERROR(INDEX(Productos!$C$2:$C$501,MATCH(B1761,Productos!$A$2:$A$501,0)),"Código no existe"))</f>
        <v/>
      </c>
      <c r="F1761" s="17">
        <f>IF(B1761="","",IFERROR(INDEX(Productos!$F$2:$F$501,MATCH(B1761,Productos!$A$2:$A$501,0)),0))</f>
        <v/>
      </c>
      <c r="G1761" s="17">
        <f>IF(OR(B1761="",E1761=""),"",E1761*N(F1761))</f>
        <v/>
      </c>
    </row>
    <row r="1762">
      <c r="A1762" s="15" t="n"/>
      <c r="B1762" s="16" t="n"/>
      <c r="C1762">
        <f>IF(B1762="","",IFERROR(INDEX(Productos!$C$2:$C$501,MATCH(B1762,Productos!$A$2:$A$501,0)),"Código no existe"))</f>
        <v/>
      </c>
      <c r="F1762" s="17">
        <f>IF(B1762="","",IFERROR(INDEX(Productos!$F$2:$F$501,MATCH(B1762,Productos!$A$2:$A$501,0)),0))</f>
        <v/>
      </c>
      <c r="G1762" s="17">
        <f>IF(OR(B1762="",E1762=""),"",E1762*N(F1762))</f>
        <v/>
      </c>
    </row>
    <row r="1763">
      <c r="A1763" s="15" t="n"/>
      <c r="B1763" s="16" t="n"/>
      <c r="C1763">
        <f>IF(B1763="","",IFERROR(INDEX(Productos!$C$2:$C$501,MATCH(B1763,Productos!$A$2:$A$501,0)),"Código no existe"))</f>
        <v/>
      </c>
      <c r="F1763" s="17">
        <f>IF(B1763="","",IFERROR(INDEX(Productos!$F$2:$F$501,MATCH(B1763,Productos!$A$2:$A$501,0)),0))</f>
        <v/>
      </c>
      <c r="G1763" s="17">
        <f>IF(OR(B1763="",E1763=""),"",E1763*N(F1763))</f>
        <v/>
      </c>
    </row>
    <row r="1764">
      <c r="A1764" s="15" t="n"/>
      <c r="B1764" s="16" t="n"/>
      <c r="C1764">
        <f>IF(B1764="","",IFERROR(INDEX(Productos!$C$2:$C$501,MATCH(B1764,Productos!$A$2:$A$501,0)),"Código no existe"))</f>
        <v/>
      </c>
      <c r="F1764" s="17">
        <f>IF(B1764="","",IFERROR(INDEX(Productos!$F$2:$F$501,MATCH(B1764,Productos!$A$2:$A$501,0)),0))</f>
        <v/>
      </c>
      <c r="G1764" s="17">
        <f>IF(OR(B1764="",E1764=""),"",E1764*N(F1764))</f>
        <v/>
      </c>
    </row>
    <row r="1765">
      <c r="A1765" s="15" t="n"/>
      <c r="B1765" s="16" t="n"/>
      <c r="C1765">
        <f>IF(B1765="","",IFERROR(INDEX(Productos!$C$2:$C$501,MATCH(B1765,Productos!$A$2:$A$501,0)),"Código no existe"))</f>
        <v/>
      </c>
      <c r="F1765" s="17">
        <f>IF(B1765="","",IFERROR(INDEX(Productos!$F$2:$F$501,MATCH(B1765,Productos!$A$2:$A$501,0)),0))</f>
        <v/>
      </c>
      <c r="G1765" s="17">
        <f>IF(OR(B1765="",E1765=""),"",E1765*N(F1765))</f>
        <v/>
      </c>
    </row>
    <row r="1766">
      <c r="A1766" s="15" t="n"/>
      <c r="B1766" s="16" t="n"/>
      <c r="C1766">
        <f>IF(B1766="","",IFERROR(INDEX(Productos!$C$2:$C$501,MATCH(B1766,Productos!$A$2:$A$501,0)),"Código no existe"))</f>
        <v/>
      </c>
      <c r="F1766" s="17">
        <f>IF(B1766="","",IFERROR(INDEX(Productos!$F$2:$F$501,MATCH(B1766,Productos!$A$2:$A$501,0)),0))</f>
        <v/>
      </c>
      <c r="G1766" s="17">
        <f>IF(OR(B1766="",E1766=""),"",E1766*N(F1766))</f>
        <v/>
      </c>
    </row>
    <row r="1767">
      <c r="A1767" s="15" t="n"/>
      <c r="B1767" s="16" t="n"/>
      <c r="C1767">
        <f>IF(B1767="","",IFERROR(INDEX(Productos!$C$2:$C$501,MATCH(B1767,Productos!$A$2:$A$501,0)),"Código no existe"))</f>
        <v/>
      </c>
      <c r="F1767" s="17">
        <f>IF(B1767="","",IFERROR(INDEX(Productos!$F$2:$F$501,MATCH(B1767,Productos!$A$2:$A$501,0)),0))</f>
        <v/>
      </c>
      <c r="G1767" s="17">
        <f>IF(OR(B1767="",E1767=""),"",E1767*N(F1767))</f>
        <v/>
      </c>
    </row>
    <row r="1768">
      <c r="A1768" s="15" t="n"/>
      <c r="B1768" s="16" t="n"/>
      <c r="C1768">
        <f>IF(B1768="","",IFERROR(INDEX(Productos!$C$2:$C$501,MATCH(B1768,Productos!$A$2:$A$501,0)),"Código no existe"))</f>
        <v/>
      </c>
      <c r="F1768" s="17">
        <f>IF(B1768="","",IFERROR(INDEX(Productos!$F$2:$F$501,MATCH(B1768,Productos!$A$2:$A$501,0)),0))</f>
        <v/>
      </c>
      <c r="G1768" s="17">
        <f>IF(OR(B1768="",E1768=""),"",E1768*N(F1768))</f>
        <v/>
      </c>
    </row>
    <row r="1769">
      <c r="A1769" s="15" t="n"/>
      <c r="B1769" s="16" t="n"/>
      <c r="C1769">
        <f>IF(B1769="","",IFERROR(INDEX(Productos!$C$2:$C$501,MATCH(B1769,Productos!$A$2:$A$501,0)),"Código no existe"))</f>
        <v/>
      </c>
      <c r="F1769" s="17">
        <f>IF(B1769="","",IFERROR(INDEX(Productos!$F$2:$F$501,MATCH(B1769,Productos!$A$2:$A$501,0)),0))</f>
        <v/>
      </c>
      <c r="G1769" s="17">
        <f>IF(OR(B1769="",E1769=""),"",E1769*N(F1769))</f>
        <v/>
      </c>
    </row>
    <row r="1770">
      <c r="A1770" s="15" t="n"/>
      <c r="B1770" s="16" t="n"/>
      <c r="C1770">
        <f>IF(B1770="","",IFERROR(INDEX(Productos!$C$2:$C$501,MATCH(B1770,Productos!$A$2:$A$501,0)),"Código no existe"))</f>
        <v/>
      </c>
      <c r="F1770" s="17">
        <f>IF(B1770="","",IFERROR(INDEX(Productos!$F$2:$F$501,MATCH(B1770,Productos!$A$2:$A$501,0)),0))</f>
        <v/>
      </c>
      <c r="G1770" s="17">
        <f>IF(OR(B1770="",E1770=""),"",E1770*N(F1770))</f>
        <v/>
      </c>
    </row>
    <row r="1771">
      <c r="A1771" s="15" t="n"/>
      <c r="B1771" s="16" t="n"/>
      <c r="C1771">
        <f>IF(B1771="","",IFERROR(INDEX(Productos!$C$2:$C$501,MATCH(B1771,Productos!$A$2:$A$501,0)),"Código no existe"))</f>
        <v/>
      </c>
      <c r="F1771" s="17">
        <f>IF(B1771="","",IFERROR(INDEX(Productos!$F$2:$F$501,MATCH(B1771,Productos!$A$2:$A$501,0)),0))</f>
        <v/>
      </c>
      <c r="G1771" s="17">
        <f>IF(OR(B1771="",E1771=""),"",E1771*N(F1771))</f>
        <v/>
      </c>
    </row>
    <row r="1772">
      <c r="A1772" s="15" t="n"/>
      <c r="B1772" s="16" t="n"/>
      <c r="C1772">
        <f>IF(B1772="","",IFERROR(INDEX(Productos!$C$2:$C$501,MATCH(B1772,Productos!$A$2:$A$501,0)),"Código no existe"))</f>
        <v/>
      </c>
      <c r="F1772" s="17">
        <f>IF(B1772="","",IFERROR(INDEX(Productos!$F$2:$F$501,MATCH(B1772,Productos!$A$2:$A$501,0)),0))</f>
        <v/>
      </c>
      <c r="G1772" s="17">
        <f>IF(OR(B1772="",E1772=""),"",E1772*N(F1772))</f>
        <v/>
      </c>
    </row>
    <row r="1773">
      <c r="A1773" s="15" t="n"/>
      <c r="B1773" s="16" t="n"/>
      <c r="C1773">
        <f>IF(B1773="","",IFERROR(INDEX(Productos!$C$2:$C$501,MATCH(B1773,Productos!$A$2:$A$501,0)),"Código no existe"))</f>
        <v/>
      </c>
      <c r="F1773" s="17">
        <f>IF(B1773="","",IFERROR(INDEX(Productos!$F$2:$F$501,MATCH(B1773,Productos!$A$2:$A$501,0)),0))</f>
        <v/>
      </c>
      <c r="G1773" s="17">
        <f>IF(OR(B1773="",E1773=""),"",E1773*N(F1773))</f>
        <v/>
      </c>
    </row>
    <row r="1774">
      <c r="A1774" s="15" t="n"/>
      <c r="B1774" s="16" t="n"/>
      <c r="C1774">
        <f>IF(B1774="","",IFERROR(INDEX(Productos!$C$2:$C$501,MATCH(B1774,Productos!$A$2:$A$501,0)),"Código no existe"))</f>
        <v/>
      </c>
      <c r="F1774" s="17">
        <f>IF(B1774="","",IFERROR(INDEX(Productos!$F$2:$F$501,MATCH(B1774,Productos!$A$2:$A$501,0)),0))</f>
        <v/>
      </c>
      <c r="G1774" s="17">
        <f>IF(OR(B1774="",E1774=""),"",E1774*N(F1774))</f>
        <v/>
      </c>
    </row>
    <row r="1775">
      <c r="A1775" s="15" t="n"/>
      <c r="B1775" s="16" t="n"/>
      <c r="C1775">
        <f>IF(B1775="","",IFERROR(INDEX(Productos!$C$2:$C$501,MATCH(B1775,Productos!$A$2:$A$501,0)),"Código no existe"))</f>
        <v/>
      </c>
      <c r="F1775" s="17">
        <f>IF(B1775="","",IFERROR(INDEX(Productos!$F$2:$F$501,MATCH(B1775,Productos!$A$2:$A$501,0)),0))</f>
        <v/>
      </c>
      <c r="G1775" s="17">
        <f>IF(OR(B1775="",E1775=""),"",E1775*N(F1775))</f>
        <v/>
      </c>
    </row>
    <row r="1776">
      <c r="A1776" s="15" t="n"/>
      <c r="B1776" s="16" t="n"/>
      <c r="C1776">
        <f>IF(B1776="","",IFERROR(INDEX(Productos!$C$2:$C$501,MATCH(B1776,Productos!$A$2:$A$501,0)),"Código no existe"))</f>
        <v/>
      </c>
      <c r="F1776" s="17">
        <f>IF(B1776="","",IFERROR(INDEX(Productos!$F$2:$F$501,MATCH(B1776,Productos!$A$2:$A$501,0)),0))</f>
        <v/>
      </c>
      <c r="G1776" s="17">
        <f>IF(OR(B1776="",E1776=""),"",E1776*N(F1776))</f>
        <v/>
      </c>
    </row>
    <row r="1777">
      <c r="A1777" s="15" t="n"/>
      <c r="B1777" s="16" t="n"/>
      <c r="C1777">
        <f>IF(B1777="","",IFERROR(INDEX(Productos!$C$2:$C$501,MATCH(B1777,Productos!$A$2:$A$501,0)),"Código no existe"))</f>
        <v/>
      </c>
      <c r="F1777" s="17">
        <f>IF(B1777="","",IFERROR(INDEX(Productos!$F$2:$F$501,MATCH(B1777,Productos!$A$2:$A$501,0)),0))</f>
        <v/>
      </c>
      <c r="G1777" s="17">
        <f>IF(OR(B1777="",E1777=""),"",E1777*N(F1777))</f>
        <v/>
      </c>
    </row>
    <row r="1778">
      <c r="A1778" s="15" t="n"/>
      <c r="B1778" s="16" t="n"/>
      <c r="C1778">
        <f>IF(B1778="","",IFERROR(INDEX(Productos!$C$2:$C$501,MATCH(B1778,Productos!$A$2:$A$501,0)),"Código no existe"))</f>
        <v/>
      </c>
      <c r="F1778" s="17">
        <f>IF(B1778="","",IFERROR(INDEX(Productos!$F$2:$F$501,MATCH(B1778,Productos!$A$2:$A$501,0)),0))</f>
        <v/>
      </c>
      <c r="G1778" s="17">
        <f>IF(OR(B1778="",E1778=""),"",E1778*N(F1778))</f>
        <v/>
      </c>
    </row>
    <row r="1779">
      <c r="A1779" s="15" t="n"/>
      <c r="B1779" s="16" t="n"/>
      <c r="C1779">
        <f>IF(B1779="","",IFERROR(INDEX(Productos!$C$2:$C$501,MATCH(B1779,Productos!$A$2:$A$501,0)),"Código no existe"))</f>
        <v/>
      </c>
      <c r="F1779" s="17">
        <f>IF(B1779="","",IFERROR(INDEX(Productos!$F$2:$F$501,MATCH(B1779,Productos!$A$2:$A$501,0)),0))</f>
        <v/>
      </c>
      <c r="G1779" s="17">
        <f>IF(OR(B1779="",E1779=""),"",E1779*N(F1779))</f>
        <v/>
      </c>
    </row>
    <row r="1780">
      <c r="A1780" s="15" t="n"/>
      <c r="B1780" s="16" t="n"/>
      <c r="C1780">
        <f>IF(B1780="","",IFERROR(INDEX(Productos!$C$2:$C$501,MATCH(B1780,Productos!$A$2:$A$501,0)),"Código no existe"))</f>
        <v/>
      </c>
      <c r="F1780" s="17">
        <f>IF(B1780="","",IFERROR(INDEX(Productos!$F$2:$F$501,MATCH(B1780,Productos!$A$2:$A$501,0)),0))</f>
        <v/>
      </c>
      <c r="G1780" s="17">
        <f>IF(OR(B1780="",E1780=""),"",E1780*N(F1780))</f>
        <v/>
      </c>
    </row>
    <row r="1781">
      <c r="A1781" s="15" t="n"/>
      <c r="B1781" s="16" t="n"/>
      <c r="C1781">
        <f>IF(B1781="","",IFERROR(INDEX(Productos!$C$2:$C$501,MATCH(B1781,Productos!$A$2:$A$501,0)),"Código no existe"))</f>
        <v/>
      </c>
      <c r="F1781" s="17">
        <f>IF(B1781="","",IFERROR(INDEX(Productos!$F$2:$F$501,MATCH(B1781,Productos!$A$2:$A$501,0)),0))</f>
        <v/>
      </c>
      <c r="G1781" s="17">
        <f>IF(OR(B1781="",E1781=""),"",E1781*N(F1781))</f>
        <v/>
      </c>
    </row>
    <row r="1782">
      <c r="A1782" s="15" t="n"/>
      <c r="B1782" s="16" t="n"/>
      <c r="C1782">
        <f>IF(B1782="","",IFERROR(INDEX(Productos!$C$2:$C$501,MATCH(B1782,Productos!$A$2:$A$501,0)),"Código no existe"))</f>
        <v/>
      </c>
      <c r="F1782" s="17">
        <f>IF(B1782="","",IFERROR(INDEX(Productos!$F$2:$F$501,MATCH(B1782,Productos!$A$2:$A$501,0)),0))</f>
        <v/>
      </c>
      <c r="G1782" s="17">
        <f>IF(OR(B1782="",E1782=""),"",E1782*N(F1782))</f>
        <v/>
      </c>
    </row>
    <row r="1783">
      <c r="A1783" s="15" t="n"/>
      <c r="B1783" s="16" t="n"/>
      <c r="C1783">
        <f>IF(B1783="","",IFERROR(INDEX(Productos!$C$2:$C$501,MATCH(B1783,Productos!$A$2:$A$501,0)),"Código no existe"))</f>
        <v/>
      </c>
      <c r="F1783" s="17">
        <f>IF(B1783="","",IFERROR(INDEX(Productos!$F$2:$F$501,MATCH(B1783,Productos!$A$2:$A$501,0)),0))</f>
        <v/>
      </c>
      <c r="G1783" s="17">
        <f>IF(OR(B1783="",E1783=""),"",E1783*N(F1783))</f>
        <v/>
      </c>
    </row>
    <row r="1784">
      <c r="A1784" s="15" t="n"/>
      <c r="B1784" s="16" t="n"/>
      <c r="C1784">
        <f>IF(B1784="","",IFERROR(INDEX(Productos!$C$2:$C$501,MATCH(B1784,Productos!$A$2:$A$501,0)),"Código no existe"))</f>
        <v/>
      </c>
      <c r="F1784" s="17">
        <f>IF(B1784="","",IFERROR(INDEX(Productos!$F$2:$F$501,MATCH(B1784,Productos!$A$2:$A$501,0)),0))</f>
        <v/>
      </c>
      <c r="G1784" s="17">
        <f>IF(OR(B1784="",E1784=""),"",E1784*N(F1784))</f>
        <v/>
      </c>
    </row>
    <row r="1785">
      <c r="A1785" s="15" t="n"/>
      <c r="B1785" s="16" t="n"/>
      <c r="C1785">
        <f>IF(B1785="","",IFERROR(INDEX(Productos!$C$2:$C$501,MATCH(B1785,Productos!$A$2:$A$501,0)),"Código no existe"))</f>
        <v/>
      </c>
      <c r="F1785" s="17">
        <f>IF(B1785="","",IFERROR(INDEX(Productos!$F$2:$F$501,MATCH(B1785,Productos!$A$2:$A$501,0)),0))</f>
        <v/>
      </c>
      <c r="G1785" s="17">
        <f>IF(OR(B1785="",E1785=""),"",E1785*N(F1785))</f>
        <v/>
      </c>
    </row>
    <row r="1786">
      <c r="A1786" s="15" t="n"/>
      <c r="B1786" s="16" t="n"/>
      <c r="C1786">
        <f>IF(B1786="","",IFERROR(INDEX(Productos!$C$2:$C$501,MATCH(B1786,Productos!$A$2:$A$501,0)),"Código no existe"))</f>
        <v/>
      </c>
      <c r="F1786" s="17">
        <f>IF(B1786="","",IFERROR(INDEX(Productos!$F$2:$F$501,MATCH(B1786,Productos!$A$2:$A$501,0)),0))</f>
        <v/>
      </c>
      <c r="G1786" s="17">
        <f>IF(OR(B1786="",E1786=""),"",E1786*N(F1786))</f>
        <v/>
      </c>
    </row>
    <row r="1787">
      <c r="A1787" s="15" t="n"/>
      <c r="B1787" s="16" t="n"/>
      <c r="C1787">
        <f>IF(B1787="","",IFERROR(INDEX(Productos!$C$2:$C$501,MATCH(B1787,Productos!$A$2:$A$501,0)),"Código no existe"))</f>
        <v/>
      </c>
      <c r="F1787" s="17">
        <f>IF(B1787="","",IFERROR(INDEX(Productos!$F$2:$F$501,MATCH(B1787,Productos!$A$2:$A$501,0)),0))</f>
        <v/>
      </c>
      <c r="G1787" s="17">
        <f>IF(OR(B1787="",E1787=""),"",E1787*N(F1787))</f>
        <v/>
      </c>
    </row>
    <row r="1788">
      <c r="A1788" s="15" t="n"/>
      <c r="B1788" s="16" t="n"/>
      <c r="C1788">
        <f>IF(B1788="","",IFERROR(INDEX(Productos!$C$2:$C$501,MATCH(B1788,Productos!$A$2:$A$501,0)),"Código no existe"))</f>
        <v/>
      </c>
      <c r="F1788" s="17">
        <f>IF(B1788="","",IFERROR(INDEX(Productos!$F$2:$F$501,MATCH(B1788,Productos!$A$2:$A$501,0)),0))</f>
        <v/>
      </c>
      <c r="G1788" s="17">
        <f>IF(OR(B1788="",E1788=""),"",E1788*N(F1788))</f>
        <v/>
      </c>
    </row>
    <row r="1789">
      <c r="A1789" s="15" t="n"/>
      <c r="B1789" s="16" t="n"/>
      <c r="C1789">
        <f>IF(B1789="","",IFERROR(INDEX(Productos!$C$2:$C$501,MATCH(B1789,Productos!$A$2:$A$501,0)),"Código no existe"))</f>
        <v/>
      </c>
      <c r="F1789" s="17">
        <f>IF(B1789="","",IFERROR(INDEX(Productos!$F$2:$F$501,MATCH(B1789,Productos!$A$2:$A$501,0)),0))</f>
        <v/>
      </c>
      <c r="G1789" s="17">
        <f>IF(OR(B1789="",E1789=""),"",E1789*N(F1789))</f>
        <v/>
      </c>
    </row>
    <row r="1790">
      <c r="A1790" s="15" t="n"/>
      <c r="B1790" s="16" t="n"/>
      <c r="C1790">
        <f>IF(B1790="","",IFERROR(INDEX(Productos!$C$2:$C$501,MATCH(B1790,Productos!$A$2:$A$501,0)),"Código no existe"))</f>
        <v/>
      </c>
      <c r="F1790" s="17">
        <f>IF(B1790="","",IFERROR(INDEX(Productos!$F$2:$F$501,MATCH(B1790,Productos!$A$2:$A$501,0)),0))</f>
        <v/>
      </c>
      <c r="G1790" s="17">
        <f>IF(OR(B1790="",E1790=""),"",E1790*N(F1790))</f>
        <v/>
      </c>
    </row>
    <row r="1791">
      <c r="A1791" s="15" t="n"/>
      <c r="B1791" s="16" t="n"/>
      <c r="C1791">
        <f>IF(B1791="","",IFERROR(INDEX(Productos!$C$2:$C$501,MATCH(B1791,Productos!$A$2:$A$501,0)),"Código no existe"))</f>
        <v/>
      </c>
      <c r="F1791" s="17">
        <f>IF(B1791="","",IFERROR(INDEX(Productos!$F$2:$F$501,MATCH(B1791,Productos!$A$2:$A$501,0)),0))</f>
        <v/>
      </c>
      <c r="G1791" s="17">
        <f>IF(OR(B1791="",E1791=""),"",E1791*N(F1791))</f>
        <v/>
      </c>
    </row>
    <row r="1792">
      <c r="A1792" s="15" t="n"/>
      <c r="B1792" s="16" t="n"/>
      <c r="C1792">
        <f>IF(B1792="","",IFERROR(INDEX(Productos!$C$2:$C$501,MATCH(B1792,Productos!$A$2:$A$501,0)),"Código no existe"))</f>
        <v/>
      </c>
      <c r="F1792" s="17">
        <f>IF(B1792="","",IFERROR(INDEX(Productos!$F$2:$F$501,MATCH(B1792,Productos!$A$2:$A$501,0)),0))</f>
        <v/>
      </c>
      <c r="G1792" s="17">
        <f>IF(OR(B1792="",E1792=""),"",E1792*N(F1792))</f>
        <v/>
      </c>
    </row>
    <row r="1793">
      <c r="A1793" s="15" t="n"/>
      <c r="B1793" s="16" t="n"/>
      <c r="C1793">
        <f>IF(B1793="","",IFERROR(INDEX(Productos!$C$2:$C$501,MATCH(B1793,Productos!$A$2:$A$501,0)),"Código no existe"))</f>
        <v/>
      </c>
      <c r="F1793" s="17">
        <f>IF(B1793="","",IFERROR(INDEX(Productos!$F$2:$F$501,MATCH(B1793,Productos!$A$2:$A$501,0)),0))</f>
        <v/>
      </c>
      <c r="G1793" s="17">
        <f>IF(OR(B1793="",E1793=""),"",E1793*N(F1793))</f>
        <v/>
      </c>
    </row>
    <row r="1794">
      <c r="A1794" s="15" t="n"/>
      <c r="B1794" s="16" t="n"/>
      <c r="C1794">
        <f>IF(B1794="","",IFERROR(INDEX(Productos!$C$2:$C$501,MATCH(B1794,Productos!$A$2:$A$501,0)),"Código no existe"))</f>
        <v/>
      </c>
      <c r="F1794" s="17">
        <f>IF(B1794="","",IFERROR(INDEX(Productos!$F$2:$F$501,MATCH(B1794,Productos!$A$2:$A$501,0)),0))</f>
        <v/>
      </c>
      <c r="G1794" s="17">
        <f>IF(OR(B1794="",E1794=""),"",E1794*N(F1794))</f>
        <v/>
      </c>
    </row>
    <row r="1795">
      <c r="A1795" s="15" t="n"/>
      <c r="B1795" s="16" t="n"/>
      <c r="C1795">
        <f>IF(B1795="","",IFERROR(INDEX(Productos!$C$2:$C$501,MATCH(B1795,Productos!$A$2:$A$501,0)),"Código no existe"))</f>
        <v/>
      </c>
      <c r="F1795" s="17">
        <f>IF(B1795="","",IFERROR(INDEX(Productos!$F$2:$F$501,MATCH(B1795,Productos!$A$2:$A$501,0)),0))</f>
        <v/>
      </c>
      <c r="G1795" s="17">
        <f>IF(OR(B1795="",E1795=""),"",E1795*N(F1795))</f>
        <v/>
      </c>
    </row>
    <row r="1796">
      <c r="A1796" s="15" t="n"/>
      <c r="B1796" s="16" t="n"/>
      <c r="C1796">
        <f>IF(B1796="","",IFERROR(INDEX(Productos!$C$2:$C$501,MATCH(B1796,Productos!$A$2:$A$501,0)),"Código no existe"))</f>
        <v/>
      </c>
      <c r="F1796" s="17">
        <f>IF(B1796="","",IFERROR(INDEX(Productos!$F$2:$F$501,MATCH(B1796,Productos!$A$2:$A$501,0)),0))</f>
        <v/>
      </c>
      <c r="G1796" s="17">
        <f>IF(OR(B1796="",E1796=""),"",E1796*N(F1796))</f>
        <v/>
      </c>
    </row>
    <row r="1797">
      <c r="A1797" s="15" t="n"/>
      <c r="B1797" s="16" t="n"/>
      <c r="C1797">
        <f>IF(B1797="","",IFERROR(INDEX(Productos!$C$2:$C$501,MATCH(B1797,Productos!$A$2:$A$501,0)),"Código no existe"))</f>
        <v/>
      </c>
      <c r="F1797" s="17">
        <f>IF(B1797="","",IFERROR(INDEX(Productos!$F$2:$F$501,MATCH(B1797,Productos!$A$2:$A$501,0)),0))</f>
        <v/>
      </c>
      <c r="G1797" s="17">
        <f>IF(OR(B1797="",E1797=""),"",E1797*N(F1797))</f>
        <v/>
      </c>
    </row>
    <row r="1798">
      <c r="A1798" s="15" t="n"/>
      <c r="B1798" s="16" t="n"/>
      <c r="C1798">
        <f>IF(B1798="","",IFERROR(INDEX(Productos!$C$2:$C$501,MATCH(B1798,Productos!$A$2:$A$501,0)),"Código no existe"))</f>
        <v/>
      </c>
      <c r="F1798" s="17">
        <f>IF(B1798="","",IFERROR(INDEX(Productos!$F$2:$F$501,MATCH(B1798,Productos!$A$2:$A$501,0)),0))</f>
        <v/>
      </c>
      <c r="G1798" s="17">
        <f>IF(OR(B1798="",E1798=""),"",E1798*N(F1798))</f>
        <v/>
      </c>
    </row>
    <row r="1799">
      <c r="A1799" s="15" t="n"/>
      <c r="B1799" s="16" t="n"/>
      <c r="C1799">
        <f>IF(B1799="","",IFERROR(INDEX(Productos!$C$2:$C$501,MATCH(B1799,Productos!$A$2:$A$501,0)),"Código no existe"))</f>
        <v/>
      </c>
      <c r="F1799" s="17">
        <f>IF(B1799="","",IFERROR(INDEX(Productos!$F$2:$F$501,MATCH(B1799,Productos!$A$2:$A$501,0)),0))</f>
        <v/>
      </c>
      <c r="G1799" s="17">
        <f>IF(OR(B1799="",E1799=""),"",E1799*N(F1799))</f>
        <v/>
      </c>
    </row>
    <row r="1800">
      <c r="A1800" s="15" t="n"/>
      <c r="B1800" s="16" t="n"/>
      <c r="C1800">
        <f>IF(B1800="","",IFERROR(INDEX(Productos!$C$2:$C$501,MATCH(B1800,Productos!$A$2:$A$501,0)),"Código no existe"))</f>
        <v/>
      </c>
      <c r="F1800" s="17">
        <f>IF(B1800="","",IFERROR(INDEX(Productos!$F$2:$F$501,MATCH(B1800,Productos!$A$2:$A$501,0)),0))</f>
        <v/>
      </c>
      <c r="G1800" s="17">
        <f>IF(OR(B1800="",E1800=""),"",E1800*N(F1800))</f>
        <v/>
      </c>
    </row>
    <row r="1801">
      <c r="A1801" s="15" t="n"/>
      <c r="B1801" s="16" t="n"/>
      <c r="C1801">
        <f>IF(B1801="","",IFERROR(INDEX(Productos!$C$2:$C$501,MATCH(B1801,Productos!$A$2:$A$501,0)),"Código no existe"))</f>
        <v/>
      </c>
      <c r="F1801" s="17">
        <f>IF(B1801="","",IFERROR(INDEX(Productos!$F$2:$F$501,MATCH(B1801,Productos!$A$2:$A$501,0)),0))</f>
        <v/>
      </c>
      <c r="G1801" s="17">
        <f>IF(OR(B1801="",E1801=""),"",E1801*N(F1801))</f>
        <v/>
      </c>
    </row>
    <row r="1802">
      <c r="A1802" s="15" t="n"/>
      <c r="B1802" s="16" t="n"/>
      <c r="C1802">
        <f>IF(B1802="","",IFERROR(INDEX(Productos!$C$2:$C$501,MATCH(B1802,Productos!$A$2:$A$501,0)),"Código no existe"))</f>
        <v/>
      </c>
      <c r="F1802" s="17">
        <f>IF(B1802="","",IFERROR(INDEX(Productos!$F$2:$F$501,MATCH(B1802,Productos!$A$2:$A$501,0)),0))</f>
        <v/>
      </c>
      <c r="G1802" s="17">
        <f>IF(OR(B1802="",E1802=""),"",E1802*N(F1802))</f>
        <v/>
      </c>
    </row>
    <row r="1803">
      <c r="A1803" s="15" t="n"/>
      <c r="B1803" s="16" t="n"/>
      <c r="C1803">
        <f>IF(B1803="","",IFERROR(INDEX(Productos!$C$2:$C$501,MATCH(B1803,Productos!$A$2:$A$501,0)),"Código no existe"))</f>
        <v/>
      </c>
      <c r="F1803" s="17">
        <f>IF(B1803="","",IFERROR(INDEX(Productos!$F$2:$F$501,MATCH(B1803,Productos!$A$2:$A$501,0)),0))</f>
        <v/>
      </c>
      <c r="G1803" s="17">
        <f>IF(OR(B1803="",E1803=""),"",E1803*N(F1803))</f>
        <v/>
      </c>
    </row>
    <row r="1804">
      <c r="A1804" s="15" t="n"/>
      <c r="B1804" s="16" t="n"/>
      <c r="C1804">
        <f>IF(B1804="","",IFERROR(INDEX(Productos!$C$2:$C$501,MATCH(B1804,Productos!$A$2:$A$501,0)),"Código no existe"))</f>
        <v/>
      </c>
      <c r="F1804" s="17">
        <f>IF(B1804="","",IFERROR(INDEX(Productos!$F$2:$F$501,MATCH(B1804,Productos!$A$2:$A$501,0)),0))</f>
        <v/>
      </c>
      <c r="G1804" s="17">
        <f>IF(OR(B1804="",E1804=""),"",E1804*N(F1804))</f>
        <v/>
      </c>
    </row>
    <row r="1805">
      <c r="A1805" s="15" t="n"/>
      <c r="B1805" s="16" t="n"/>
      <c r="C1805">
        <f>IF(B1805="","",IFERROR(INDEX(Productos!$C$2:$C$501,MATCH(B1805,Productos!$A$2:$A$501,0)),"Código no existe"))</f>
        <v/>
      </c>
      <c r="F1805" s="17">
        <f>IF(B1805="","",IFERROR(INDEX(Productos!$F$2:$F$501,MATCH(B1805,Productos!$A$2:$A$501,0)),0))</f>
        <v/>
      </c>
      <c r="G1805" s="17">
        <f>IF(OR(B1805="",E1805=""),"",E1805*N(F1805))</f>
        <v/>
      </c>
    </row>
    <row r="1806">
      <c r="A1806" s="15" t="n"/>
      <c r="B1806" s="16" t="n"/>
      <c r="C1806">
        <f>IF(B1806="","",IFERROR(INDEX(Productos!$C$2:$C$501,MATCH(B1806,Productos!$A$2:$A$501,0)),"Código no existe"))</f>
        <v/>
      </c>
      <c r="F1806" s="17">
        <f>IF(B1806="","",IFERROR(INDEX(Productos!$F$2:$F$501,MATCH(B1806,Productos!$A$2:$A$501,0)),0))</f>
        <v/>
      </c>
      <c r="G1806" s="17">
        <f>IF(OR(B1806="",E1806=""),"",E1806*N(F1806))</f>
        <v/>
      </c>
    </row>
    <row r="1807">
      <c r="A1807" s="15" t="n"/>
      <c r="B1807" s="16" t="n"/>
      <c r="C1807">
        <f>IF(B1807="","",IFERROR(INDEX(Productos!$C$2:$C$501,MATCH(B1807,Productos!$A$2:$A$501,0)),"Código no existe"))</f>
        <v/>
      </c>
      <c r="F1807" s="17">
        <f>IF(B1807="","",IFERROR(INDEX(Productos!$F$2:$F$501,MATCH(B1807,Productos!$A$2:$A$501,0)),0))</f>
        <v/>
      </c>
      <c r="G1807" s="17">
        <f>IF(OR(B1807="",E1807=""),"",E1807*N(F1807))</f>
        <v/>
      </c>
    </row>
    <row r="1808">
      <c r="A1808" s="15" t="n"/>
      <c r="B1808" s="16" t="n"/>
      <c r="C1808">
        <f>IF(B1808="","",IFERROR(INDEX(Productos!$C$2:$C$501,MATCH(B1808,Productos!$A$2:$A$501,0)),"Código no existe"))</f>
        <v/>
      </c>
      <c r="F1808" s="17">
        <f>IF(B1808="","",IFERROR(INDEX(Productos!$F$2:$F$501,MATCH(B1808,Productos!$A$2:$A$501,0)),0))</f>
        <v/>
      </c>
      <c r="G1808" s="17">
        <f>IF(OR(B1808="",E1808=""),"",E1808*N(F1808))</f>
        <v/>
      </c>
    </row>
    <row r="1809">
      <c r="A1809" s="15" t="n"/>
      <c r="B1809" s="16" t="n"/>
      <c r="C1809">
        <f>IF(B1809="","",IFERROR(INDEX(Productos!$C$2:$C$501,MATCH(B1809,Productos!$A$2:$A$501,0)),"Código no existe"))</f>
        <v/>
      </c>
      <c r="F1809" s="17">
        <f>IF(B1809="","",IFERROR(INDEX(Productos!$F$2:$F$501,MATCH(B1809,Productos!$A$2:$A$501,0)),0))</f>
        <v/>
      </c>
      <c r="G1809" s="17">
        <f>IF(OR(B1809="",E1809=""),"",E1809*N(F1809))</f>
        <v/>
      </c>
    </row>
    <row r="1810">
      <c r="A1810" s="15" t="n"/>
      <c r="B1810" s="16" t="n"/>
      <c r="C1810">
        <f>IF(B1810="","",IFERROR(INDEX(Productos!$C$2:$C$501,MATCH(B1810,Productos!$A$2:$A$501,0)),"Código no existe"))</f>
        <v/>
      </c>
      <c r="F1810" s="17">
        <f>IF(B1810="","",IFERROR(INDEX(Productos!$F$2:$F$501,MATCH(B1810,Productos!$A$2:$A$501,0)),0))</f>
        <v/>
      </c>
      <c r="G1810" s="17">
        <f>IF(OR(B1810="",E1810=""),"",E1810*N(F1810))</f>
        <v/>
      </c>
    </row>
    <row r="1811">
      <c r="A1811" s="15" t="n"/>
      <c r="B1811" s="16" t="n"/>
      <c r="C1811">
        <f>IF(B1811="","",IFERROR(INDEX(Productos!$C$2:$C$501,MATCH(B1811,Productos!$A$2:$A$501,0)),"Código no existe"))</f>
        <v/>
      </c>
      <c r="F1811" s="17">
        <f>IF(B1811="","",IFERROR(INDEX(Productos!$F$2:$F$501,MATCH(B1811,Productos!$A$2:$A$501,0)),0))</f>
        <v/>
      </c>
      <c r="G1811" s="17">
        <f>IF(OR(B1811="",E1811=""),"",E1811*N(F1811))</f>
        <v/>
      </c>
    </row>
    <row r="1812">
      <c r="A1812" s="15" t="n"/>
      <c r="B1812" s="16" t="n"/>
      <c r="C1812">
        <f>IF(B1812="","",IFERROR(INDEX(Productos!$C$2:$C$501,MATCH(B1812,Productos!$A$2:$A$501,0)),"Código no existe"))</f>
        <v/>
      </c>
      <c r="F1812" s="17">
        <f>IF(B1812="","",IFERROR(INDEX(Productos!$F$2:$F$501,MATCH(B1812,Productos!$A$2:$A$501,0)),0))</f>
        <v/>
      </c>
      <c r="G1812" s="17">
        <f>IF(OR(B1812="",E1812=""),"",E1812*N(F1812))</f>
        <v/>
      </c>
    </row>
    <row r="1813">
      <c r="A1813" s="15" t="n"/>
      <c r="B1813" s="16" t="n"/>
      <c r="C1813">
        <f>IF(B1813="","",IFERROR(INDEX(Productos!$C$2:$C$501,MATCH(B1813,Productos!$A$2:$A$501,0)),"Código no existe"))</f>
        <v/>
      </c>
      <c r="F1813" s="17">
        <f>IF(B1813="","",IFERROR(INDEX(Productos!$F$2:$F$501,MATCH(B1813,Productos!$A$2:$A$501,0)),0))</f>
        <v/>
      </c>
      <c r="G1813" s="17">
        <f>IF(OR(B1813="",E1813=""),"",E1813*N(F1813))</f>
        <v/>
      </c>
    </row>
    <row r="1814">
      <c r="A1814" s="15" t="n"/>
      <c r="B1814" s="16" t="n"/>
      <c r="C1814">
        <f>IF(B1814="","",IFERROR(INDEX(Productos!$C$2:$C$501,MATCH(B1814,Productos!$A$2:$A$501,0)),"Código no existe"))</f>
        <v/>
      </c>
      <c r="F1814" s="17">
        <f>IF(B1814="","",IFERROR(INDEX(Productos!$F$2:$F$501,MATCH(B1814,Productos!$A$2:$A$501,0)),0))</f>
        <v/>
      </c>
      <c r="G1814" s="17">
        <f>IF(OR(B1814="",E1814=""),"",E1814*N(F1814))</f>
        <v/>
      </c>
    </row>
    <row r="1815">
      <c r="A1815" s="15" t="n"/>
      <c r="B1815" s="16" t="n"/>
      <c r="C1815">
        <f>IF(B1815="","",IFERROR(INDEX(Productos!$C$2:$C$501,MATCH(B1815,Productos!$A$2:$A$501,0)),"Código no existe"))</f>
        <v/>
      </c>
      <c r="F1815" s="17">
        <f>IF(B1815="","",IFERROR(INDEX(Productos!$F$2:$F$501,MATCH(B1815,Productos!$A$2:$A$501,0)),0))</f>
        <v/>
      </c>
      <c r="G1815" s="17">
        <f>IF(OR(B1815="",E1815=""),"",E1815*N(F1815))</f>
        <v/>
      </c>
    </row>
    <row r="1816">
      <c r="A1816" s="15" t="n"/>
      <c r="B1816" s="16" t="n"/>
      <c r="C1816">
        <f>IF(B1816="","",IFERROR(INDEX(Productos!$C$2:$C$501,MATCH(B1816,Productos!$A$2:$A$501,0)),"Código no existe"))</f>
        <v/>
      </c>
      <c r="F1816" s="17">
        <f>IF(B1816="","",IFERROR(INDEX(Productos!$F$2:$F$501,MATCH(B1816,Productos!$A$2:$A$501,0)),0))</f>
        <v/>
      </c>
      <c r="G1816" s="17">
        <f>IF(OR(B1816="",E1816=""),"",E1816*N(F1816))</f>
        <v/>
      </c>
    </row>
    <row r="1817">
      <c r="A1817" s="15" t="n"/>
      <c r="B1817" s="16" t="n"/>
      <c r="C1817">
        <f>IF(B1817="","",IFERROR(INDEX(Productos!$C$2:$C$501,MATCH(B1817,Productos!$A$2:$A$501,0)),"Código no existe"))</f>
        <v/>
      </c>
      <c r="F1817" s="17">
        <f>IF(B1817="","",IFERROR(INDEX(Productos!$F$2:$F$501,MATCH(B1817,Productos!$A$2:$A$501,0)),0))</f>
        <v/>
      </c>
      <c r="G1817" s="17">
        <f>IF(OR(B1817="",E1817=""),"",E1817*N(F1817))</f>
        <v/>
      </c>
    </row>
    <row r="1818">
      <c r="A1818" s="15" t="n"/>
      <c r="B1818" s="16" t="n"/>
      <c r="C1818">
        <f>IF(B1818="","",IFERROR(INDEX(Productos!$C$2:$C$501,MATCH(B1818,Productos!$A$2:$A$501,0)),"Código no existe"))</f>
        <v/>
      </c>
      <c r="F1818" s="17">
        <f>IF(B1818="","",IFERROR(INDEX(Productos!$F$2:$F$501,MATCH(B1818,Productos!$A$2:$A$501,0)),0))</f>
        <v/>
      </c>
      <c r="G1818" s="17">
        <f>IF(OR(B1818="",E1818=""),"",E1818*N(F1818))</f>
        <v/>
      </c>
    </row>
    <row r="1819">
      <c r="A1819" s="15" t="n"/>
      <c r="B1819" s="16" t="n"/>
      <c r="C1819">
        <f>IF(B1819="","",IFERROR(INDEX(Productos!$C$2:$C$501,MATCH(B1819,Productos!$A$2:$A$501,0)),"Código no existe"))</f>
        <v/>
      </c>
      <c r="F1819" s="17">
        <f>IF(B1819="","",IFERROR(INDEX(Productos!$F$2:$F$501,MATCH(B1819,Productos!$A$2:$A$501,0)),0))</f>
        <v/>
      </c>
      <c r="G1819" s="17">
        <f>IF(OR(B1819="",E1819=""),"",E1819*N(F1819))</f>
        <v/>
      </c>
    </row>
    <row r="1820">
      <c r="A1820" s="15" t="n"/>
      <c r="B1820" s="16" t="n"/>
      <c r="C1820">
        <f>IF(B1820="","",IFERROR(INDEX(Productos!$C$2:$C$501,MATCH(B1820,Productos!$A$2:$A$501,0)),"Código no existe"))</f>
        <v/>
      </c>
      <c r="F1820" s="17">
        <f>IF(B1820="","",IFERROR(INDEX(Productos!$F$2:$F$501,MATCH(B1820,Productos!$A$2:$A$501,0)),0))</f>
        <v/>
      </c>
      <c r="G1820" s="17">
        <f>IF(OR(B1820="",E1820=""),"",E1820*N(F1820))</f>
        <v/>
      </c>
    </row>
    <row r="1821">
      <c r="A1821" s="15" t="n"/>
      <c r="B1821" s="16" t="n"/>
      <c r="C1821">
        <f>IF(B1821="","",IFERROR(INDEX(Productos!$C$2:$C$501,MATCH(B1821,Productos!$A$2:$A$501,0)),"Código no existe"))</f>
        <v/>
      </c>
      <c r="F1821" s="17">
        <f>IF(B1821="","",IFERROR(INDEX(Productos!$F$2:$F$501,MATCH(B1821,Productos!$A$2:$A$501,0)),0))</f>
        <v/>
      </c>
      <c r="G1821" s="17">
        <f>IF(OR(B1821="",E1821=""),"",E1821*N(F1821))</f>
        <v/>
      </c>
    </row>
    <row r="1822">
      <c r="A1822" s="15" t="n"/>
      <c r="B1822" s="16" t="n"/>
      <c r="C1822">
        <f>IF(B1822="","",IFERROR(INDEX(Productos!$C$2:$C$501,MATCH(B1822,Productos!$A$2:$A$501,0)),"Código no existe"))</f>
        <v/>
      </c>
      <c r="F1822" s="17">
        <f>IF(B1822="","",IFERROR(INDEX(Productos!$F$2:$F$501,MATCH(B1822,Productos!$A$2:$A$501,0)),0))</f>
        <v/>
      </c>
      <c r="G1822" s="17">
        <f>IF(OR(B1822="",E1822=""),"",E1822*N(F1822))</f>
        <v/>
      </c>
    </row>
    <row r="1823">
      <c r="A1823" s="15" t="n"/>
      <c r="B1823" s="16" t="n"/>
      <c r="C1823">
        <f>IF(B1823="","",IFERROR(INDEX(Productos!$C$2:$C$501,MATCH(B1823,Productos!$A$2:$A$501,0)),"Código no existe"))</f>
        <v/>
      </c>
      <c r="F1823" s="17">
        <f>IF(B1823="","",IFERROR(INDEX(Productos!$F$2:$F$501,MATCH(B1823,Productos!$A$2:$A$501,0)),0))</f>
        <v/>
      </c>
      <c r="G1823" s="17">
        <f>IF(OR(B1823="",E1823=""),"",E1823*N(F1823))</f>
        <v/>
      </c>
    </row>
    <row r="1824">
      <c r="A1824" s="15" t="n"/>
      <c r="B1824" s="16" t="n"/>
      <c r="C1824">
        <f>IF(B1824="","",IFERROR(INDEX(Productos!$C$2:$C$501,MATCH(B1824,Productos!$A$2:$A$501,0)),"Código no existe"))</f>
        <v/>
      </c>
      <c r="F1824" s="17">
        <f>IF(B1824="","",IFERROR(INDEX(Productos!$F$2:$F$501,MATCH(B1824,Productos!$A$2:$A$501,0)),0))</f>
        <v/>
      </c>
      <c r="G1824" s="17">
        <f>IF(OR(B1824="",E1824=""),"",E1824*N(F1824))</f>
        <v/>
      </c>
    </row>
    <row r="1825">
      <c r="A1825" s="15" t="n"/>
      <c r="B1825" s="16" t="n"/>
      <c r="C1825">
        <f>IF(B1825="","",IFERROR(INDEX(Productos!$C$2:$C$501,MATCH(B1825,Productos!$A$2:$A$501,0)),"Código no existe"))</f>
        <v/>
      </c>
      <c r="F1825" s="17">
        <f>IF(B1825="","",IFERROR(INDEX(Productos!$F$2:$F$501,MATCH(B1825,Productos!$A$2:$A$501,0)),0))</f>
        <v/>
      </c>
      <c r="G1825" s="17">
        <f>IF(OR(B1825="",E1825=""),"",E1825*N(F1825))</f>
        <v/>
      </c>
    </row>
    <row r="1826">
      <c r="A1826" s="15" t="n"/>
      <c r="B1826" s="16" t="n"/>
      <c r="C1826">
        <f>IF(B1826="","",IFERROR(INDEX(Productos!$C$2:$C$501,MATCH(B1826,Productos!$A$2:$A$501,0)),"Código no existe"))</f>
        <v/>
      </c>
      <c r="F1826" s="17">
        <f>IF(B1826="","",IFERROR(INDEX(Productos!$F$2:$F$501,MATCH(B1826,Productos!$A$2:$A$501,0)),0))</f>
        <v/>
      </c>
      <c r="G1826" s="17">
        <f>IF(OR(B1826="",E1826=""),"",E1826*N(F1826))</f>
        <v/>
      </c>
    </row>
    <row r="1827">
      <c r="A1827" s="15" t="n"/>
      <c r="B1827" s="16" t="n"/>
      <c r="C1827">
        <f>IF(B1827="","",IFERROR(INDEX(Productos!$C$2:$C$501,MATCH(B1827,Productos!$A$2:$A$501,0)),"Código no existe"))</f>
        <v/>
      </c>
      <c r="F1827" s="17">
        <f>IF(B1827="","",IFERROR(INDEX(Productos!$F$2:$F$501,MATCH(B1827,Productos!$A$2:$A$501,0)),0))</f>
        <v/>
      </c>
      <c r="G1827" s="17">
        <f>IF(OR(B1827="",E1827=""),"",E1827*N(F1827))</f>
        <v/>
      </c>
    </row>
    <row r="1828">
      <c r="A1828" s="15" t="n"/>
      <c r="B1828" s="16" t="n"/>
      <c r="C1828">
        <f>IF(B1828="","",IFERROR(INDEX(Productos!$C$2:$C$501,MATCH(B1828,Productos!$A$2:$A$501,0)),"Código no existe"))</f>
        <v/>
      </c>
      <c r="F1828" s="17">
        <f>IF(B1828="","",IFERROR(INDEX(Productos!$F$2:$F$501,MATCH(B1828,Productos!$A$2:$A$501,0)),0))</f>
        <v/>
      </c>
      <c r="G1828" s="17">
        <f>IF(OR(B1828="",E1828=""),"",E1828*N(F1828))</f>
        <v/>
      </c>
    </row>
    <row r="1829">
      <c r="A1829" s="15" t="n"/>
      <c r="B1829" s="16" t="n"/>
      <c r="C1829">
        <f>IF(B1829="","",IFERROR(INDEX(Productos!$C$2:$C$501,MATCH(B1829,Productos!$A$2:$A$501,0)),"Código no existe"))</f>
        <v/>
      </c>
      <c r="F1829" s="17">
        <f>IF(B1829="","",IFERROR(INDEX(Productos!$F$2:$F$501,MATCH(B1829,Productos!$A$2:$A$501,0)),0))</f>
        <v/>
      </c>
      <c r="G1829" s="17">
        <f>IF(OR(B1829="",E1829=""),"",E1829*N(F1829))</f>
        <v/>
      </c>
    </row>
    <row r="1830">
      <c r="A1830" s="15" t="n"/>
      <c r="B1830" s="16" t="n"/>
      <c r="C1830">
        <f>IF(B1830="","",IFERROR(INDEX(Productos!$C$2:$C$501,MATCH(B1830,Productos!$A$2:$A$501,0)),"Código no existe"))</f>
        <v/>
      </c>
      <c r="F1830" s="17">
        <f>IF(B1830="","",IFERROR(INDEX(Productos!$F$2:$F$501,MATCH(B1830,Productos!$A$2:$A$501,0)),0))</f>
        <v/>
      </c>
      <c r="G1830" s="17">
        <f>IF(OR(B1830="",E1830=""),"",E1830*N(F1830))</f>
        <v/>
      </c>
    </row>
    <row r="1831">
      <c r="A1831" s="15" t="n"/>
      <c r="B1831" s="16" t="n"/>
      <c r="C1831">
        <f>IF(B1831="","",IFERROR(INDEX(Productos!$C$2:$C$501,MATCH(B1831,Productos!$A$2:$A$501,0)),"Código no existe"))</f>
        <v/>
      </c>
      <c r="F1831" s="17">
        <f>IF(B1831="","",IFERROR(INDEX(Productos!$F$2:$F$501,MATCH(B1831,Productos!$A$2:$A$501,0)),0))</f>
        <v/>
      </c>
      <c r="G1831" s="17">
        <f>IF(OR(B1831="",E1831=""),"",E1831*N(F1831))</f>
        <v/>
      </c>
    </row>
    <row r="1832">
      <c r="A1832" s="15" t="n"/>
      <c r="B1832" s="16" t="n"/>
      <c r="C1832">
        <f>IF(B1832="","",IFERROR(INDEX(Productos!$C$2:$C$501,MATCH(B1832,Productos!$A$2:$A$501,0)),"Código no existe"))</f>
        <v/>
      </c>
      <c r="F1832" s="17">
        <f>IF(B1832="","",IFERROR(INDEX(Productos!$F$2:$F$501,MATCH(B1832,Productos!$A$2:$A$501,0)),0))</f>
        <v/>
      </c>
      <c r="G1832" s="17">
        <f>IF(OR(B1832="",E1832=""),"",E1832*N(F1832))</f>
        <v/>
      </c>
    </row>
    <row r="1833">
      <c r="A1833" s="15" t="n"/>
      <c r="B1833" s="16" t="n"/>
      <c r="C1833">
        <f>IF(B1833="","",IFERROR(INDEX(Productos!$C$2:$C$501,MATCH(B1833,Productos!$A$2:$A$501,0)),"Código no existe"))</f>
        <v/>
      </c>
      <c r="F1833" s="17">
        <f>IF(B1833="","",IFERROR(INDEX(Productos!$F$2:$F$501,MATCH(B1833,Productos!$A$2:$A$501,0)),0))</f>
        <v/>
      </c>
      <c r="G1833" s="17">
        <f>IF(OR(B1833="",E1833=""),"",E1833*N(F1833))</f>
        <v/>
      </c>
    </row>
    <row r="1834">
      <c r="A1834" s="15" t="n"/>
      <c r="B1834" s="16" t="n"/>
      <c r="C1834">
        <f>IF(B1834="","",IFERROR(INDEX(Productos!$C$2:$C$501,MATCH(B1834,Productos!$A$2:$A$501,0)),"Código no existe"))</f>
        <v/>
      </c>
      <c r="F1834" s="17">
        <f>IF(B1834="","",IFERROR(INDEX(Productos!$F$2:$F$501,MATCH(B1834,Productos!$A$2:$A$501,0)),0))</f>
        <v/>
      </c>
      <c r="G1834" s="17">
        <f>IF(OR(B1834="",E1834=""),"",E1834*N(F1834))</f>
        <v/>
      </c>
    </row>
    <row r="1835">
      <c r="A1835" s="15" t="n"/>
      <c r="B1835" s="16" t="n"/>
      <c r="C1835">
        <f>IF(B1835="","",IFERROR(INDEX(Productos!$C$2:$C$501,MATCH(B1835,Productos!$A$2:$A$501,0)),"Código no existe"))</f>
        <v/>
      </c>
      <c r="F1835" s="17">
        <f>IF(B1835="","",IFERROR(INDEX(Productos!$F$2:$F$501,MATCH(B1835,Productos!$A$2:$A$501,0)),0))</f>
        <v/>
      </c>
      <c r="G1835" s="17">
        <f>IF(OR(B1835="",E1835=""),"",E1835*N(F1835))</f>
        <v/>
      </c>
    </row>
    <row r="1836">
      <c r="A1836" s="15" t="n"/>
      <c r="B1836" s="16" t="n"/>
      <c r="C1836">
        <f>IF(B1836="","",IFERROR(INDEX(Productos!$C$2:$C$501,MATCH(B1836,Productos!$A$2:$A$501,0)),"Código no existe"))</f>
        <v/>
      </c>
      <c r="F1836" s="17">
        <f>IF(B1836="","",IFERROR(INDEX(Productos!$F$2:$F$501,MATCH(B1836,Productos!$A$2:$A$501,0)),0))</f>
        <v/>
      </c>
      <c r="G1836" s="17">
        <f>IF(OR(B1836="",E1836=""),"",E1836*N(F1836))</f>
        <v/>
      </c>
    </row>
    <row r="1837">
      <c r="A1837" s="15" t="n"/>
      <c r="B1837" s="16" t="n"/>
      <c r="C1837">
        <f>IF(B1837="","",IFERROR(INDEX(Productos!$C$2:$C$501,MATCH(B1837,Productos!$A$2:$A$501,0)),"Código no existe"))</f>
        <v/>
      </c>
      <c r="F1837" s="17">
        <f>IF(B1837="","",IFERROR(INDEX(Productos!$F$2:$F$501,MATCH(B1837,Productos!$A$2:$A$501,0)),0))</f>
        <v/>
      </c>
      <c r="G1837" s="17">
        <f>IF(OR(B1837="",E1837=""),"",E1837*N(F1837))</f>
        <v/>
      </c>
    </row>
    <row r="1838">
      <c r="A1838" s="15" t="n"/>
      <c r="B1838" s="16" t="n"/>
      <c r="C1838">
        <f>IF(B1838="","",IFERROR(INDEX(Productos!$C$2:$C$501,MATCH(B1838,Productos!$A$2:$A$501,0)),"Código no existe"))</f>
        <v/>
      </c>
      <c r="F1838" s="17">
        <f>IF(B1838="","",IFERROR(INDEX(Productos!$F$2:$F$501,MATCH(B1838,Productos!$A$2:$A$501,0)),0))</f>
        <v/>
      </c>
      <c r="G1838" s="17">
        <f>IF(OR(B1838="",E1838=""),"",E1838*N(F1838))</f>
        <v/>
      </c>
    </row>
    <row r="1839">
      <c r="A1839" s="15" t="n"/>
      <c r="B1839" s="16" t="n"/>
      <c r="C1839">
        <f>IF(B1839="","",IFERROR(INDEX(Productos!$C$2:$C$501,MATCH(B1839,Productos!$A$2:$A$501,0)),"Código no existe"))</f>
        <v/>
      </c>
      <c r="F1839" s="17">
        <f>IF(B1839="","",IFERROR(INDEX(Productos!$F$2:$F$501,MATCH(B1839,Productos!$A$2:$A$501,0)),0))</f>
        <v/>
      </c>
      <c r="G1839" s="17">
        <f>IF(OR(B1839="",E1839=""),"",E1839*N(F1839))</f>
        <v/>
      </c>
    </row>
    <row r="1840">
      <c r="A1840" s="15" t="n"/>
      <c r="B1840" s="16" t="n"/>
      <c r="C1840">
        <f>IF(B1840="","",IFERROR(INDEX(Productos!$C$2:$C$501,MATCH(B1840,Productos!$A$2:$A$501,0)),"Código no existe"))</f>
        <v/>
      </c>
      <c r="F1840" s="17">
        <f>IF(B1840="","",IFERROR(INDEX(Productos!$F$2:$F$501,MATCH(B1840,Productos!$A$2:$A$501,0)),0))</f>
        <v/>
      </c>
      <c r="G1840" s="17">
        <f>IF(OR(B1840="",E1840=""),"",E1840*N(F1840))</f>
        <v/>
      </c>
    </row>
    <row r="1841">
      <c r="A1841" s="15" t="n"/>
      <c r="B1841" s="16" t="n"/>
      <c r="C1841">
        <f>IF(B1841="","",IFERROR(INDEX(Productos!$C$2:$C$501,MATCH(B1841,Productos!$A$2:$A$501,0)),"Código no existe"))</f>
        <v/>
      </c>
      <c r="F1841" s="17">
        <f>IF(B1841="","",IFERROR(INDEX(Productos!$F$2:$F$501,MATCH(B1841,Productos!$A$2:$A$501,0)),0))</f>
        <v/>
      </c>
      <c r="G1841" s="17">
        <f>IF(OR(B1841="",E1841=""),"",E1841*N(F1841))</f>
        <v/>
      </c>
    </row>
    <row r="1842">
      <c r="A1842" s="15" t="n"/>
      <c r="B1842" s="16" t="n"/>
      <c r="C1842">
        <f>IF(B1842="","",IFERROR(INDEX(Productos!$C$2:$C$501,MATCH(B1842,Productos!$A$2:$A$501,0)),"Código no existe"))</f>
        <v/>
      </c>
      <c r="F1842" s="17">
        <f>IF(B1842="","",IFERROR(INDEX(Productos!$F$2:$F$501,MATCH(B1842,Productos!$A$2:$A$501,0)),0))</f>
        <v/>
      </c>
      <c r="G1842" s="17">
        <f>IF(OR(B1842="",E1842=""),"",E1842*N(F1842))</f>
        <v/>
      </c>
    </row>
    <row r="1843">
      <c r="A1843" s="15" t="n"/>
      <c r="B1843" s="16" t="n"/>
      <c r="C1843">
        <f>IF(B1843="","",IFERROR(INDEX(Productos!$C$2:$C$501,MATCH(B1843,Productos!$A$2:$A$501,0)),"Código no existe"))</f>
        <v/>
      </c>
      <c r="F1843" s="17">
        <f>IF(B1843="","",IFERROR(INDEX(Productos!$F$2:$F$501,MATCH(B1843,Productos!$A$2:$A$501,0)),0))</f>
        <v/>
      </c>
      <c r="G1843" s="17">
        <f>IF(OR(B1843="",E1843=""),"",E1843*N(F1843))</f>
        <v/>
      </c>
    </row>
    <row r="1844">
      <c r="A1844" s="15" t="n"/>
      <c r="B1844" s="16" t="n"/>
      <c r="C1844">
        <f>IF(B1844="","",IFERROR(INDEX(Productos!$C$2:$C$501,MATCH(B1844,Productos!$A$2:$A$501,0)),"Código no existe"))</f>
        <v/>
      </c>
      <c r="F1844" s="17">
        <f>IF(B1844="","",IFERROR(INDEX(Productos!$F$2:$F$501,MATCH(B1844,Productos!$A$2:$A$501,0)),0))</f>
        <v/>
      </c>
      <c r="G1844" s="17">
        <f>IF(OR(B1844="",E1844=""),"",E1844*N(F1844))</f>
        <v/>
      </c>
    </row>
    <row r="1845">
      <c r="A1845" s="15" t="n"/>
      <c r="B1845" s="16" t="n"/>
      <c r="C1845">
        <f>IF(B1845="","",IFERROR(INDEX(Productos!$C$2:$C$501,MATCH(B1845,Productos!$A$2:$A$501,0)),"Código no existe"))</f>
        <v/>
      </c>
      <c r="F1845" s="17">
        <f>IF(B1845="","",IFERROR(INDEX(Productos!$F$2:$F$501,MATCH(B1845,Productos!$A$2:$A$501,0)),0))</f>
        <v/>
      </c>
      <c r="G1845" s="17">
        <f>IF(OR(B1845="",E1845=""),"",E1845*N(F1845))</f>
        <v/>
      </c>
    </row>
    <row r="1846">
      <c r="A1846" s="15" t="n"/>
      <c r="B1846" s="16" t="n"/>
      <c r="C1846">
        <f>IF(B1846="","",IFERROR(INDEX(Productos!$C$2:$C$501,MATCH(B1846,Productos!$A$2:$A$501,0)),"Código no existe"))</f>
        <v/>
      </c>
      <c r="F1846" s="17">
        <f>IF(B1846="","",IFERROR(INDEX(Productos!$F$2:$F$501,MATCH(B1846,Productos!$A$2:$A$501,0)),0))</f>
        <v/>
      </c>
      <c r="G1846" s="17">
        <f>IF(OR(B1846="",E1846=""),"",E1846*N(F1846))</f>
        <v/>
      </c>
    </row>
    <row r="1847">
      <c r="A1847" s="15" t="n"/>
      <c r="B1847" s="16" t="n"/>
      <c r="C1847">
        <f>IF(B1847="","",IFERROR(INDEX(Productos!$C$2:$C$501,MATCH(B1847,Productos!$A$2:$A$501,0)),"Código no existe"))</f>
        <v/>
      </c>
      <c r="F1847" s="17">
        <f>IF(B1847="","",IFERROR(INDEX(Productos!$F$2:$F$501,MATCH(B1847,Productos!$A$2:$A$501,0)),0))</f>
        <v/>
      </c>
      <c r="G1847" s="17">
        <f>IF(OR(B1847="",E1847=""),"",E1847*N(F1847))</f>
        <v/>
      </c>
    </row>
    <row r="1848">
      <c r="A1848" s="15" t="n"/>
      <c r="B1848" s="16" t="n"/>
      <c r="C1848">
        <f>IF(B1848="","",IFERROR(INDEX(Productos!$C$2:$C$501,MATCH(B1848,Productos!$A$2:$A$501,0)),"Código no existe"))</f>
        <v/>
      </c>
      <c r="F1848" s="17">
        <f>IF(B1848="","",IFERROR(INDEX(Productos!$F$2:$F$501,MATCH(B1848,Productos!$A$2:$A$501,0)),0))</f>
        <v/>
      </c>
      <c r="G1848" s="17">
        <f>IF(OR(B1848="",E1848=""),"",E1848*N(F1848))</f>
        <v/>
      </c>
    </row>
    <row r="1849">
      <c r="A1849" s="15" t="n"/>
      <c r="B1849" s="16" t="n"/>
      <c r="C1849">
        <f>IF(B1849="","",IFERROR(INDEX(Productos!$C$2:$C$501,MATCH(B1849,Productos!$A$2:$A$501,0)),"Código no existe"))</f>
        <v/>
      </c>
      <c r="F1849" s="17">
        <f>IF(B1849="","",IFERROR(INDEX(Productos!$F$2:$F$501,MATCH(B1849,Productos!$A$2:$A$501,0)),0))</f>
        <v/>
      </c>
      <c r="G1849" s="17">
        <f>IF(OR(B1849="",E1849=""),"",E1849*N(F1849))</f>
        <v/>
      </c>
    </row>
    <row r="1850">
      <c r="A1850" s="15" t="n"/>
      <c r="B1850" s="16" t="n"/>
      <c r="C1850">
        <f>IF(B1850="","",IFERROR(INDEX(Productos!$C$2:$C$501,MATCH(B1850,Productos!$A$2:$A$501,0)),"Código no existe"))</f>
        <v/>
      </c>
      <c r="F1850" s="17">
        <f>IF(B1850="","",IFERROR(INDEX(Productos!$F$2:$F$501,MATCH(B1850,Productos!$A$2:$A$501,0)),0))</f>
        <v/>
      </c>
      <c r="G1850" s="17">
        <f>IF(OR(B1850="",E1850=""),"",E1850*N(F1850))</f>
        <v/>
      </c>
    </row>
    <row r="1851">
      <c r="A1851" s="15" t="n"/>
      <c r="B1851" s="16" t="n"/>
      <c r="C1851">
        <f>IF(B1851="","",IFERROR(INDEX(Productos!$C$2:$C$501,MATCH(B1851,Productos!$A$2:$A$501,0)),"Código no existe"))</f>
        <v/>
      </c>
      <c r="F1851" s="17">
        <f>IF(B1851="","",IFERROR(INDEX(Productos!$F$2:$F$501,MATCH(B1851,Productos!$A$2:$A$501,0)),0))</f>
        <v/>
      </c>
      <c r="G1851" s="17">
        <f>IF(OR(B1851="",E1851=""),"",E1851*N(F1851))</f>
        <v/>
      </c>
    </row>
    <row r="1852">
      <c r="A1852" s="15" t="n"/>
      <c r="B1852" s="16" t="n"/>
      <c r="C1852">
        <f>IF(B1852="","",IFERROR(INDEX(Productos!$C$2:$C$501,MATCH(B1852,Productos!$A$2:$A$501,0)),"Código no existe"))</f>
        <v/>
      </c>
      <c r="F1852" s="17">
        <f>IF(B1852="","",IFERROR(INDEX(Productos!$F$2:$F$501,MATCH(B1852,Productos!$A$2:$A$501,0)),0))</f>
        <v/>
      </c>
      <c r="G1852" s="17">
        <f>IF(OR(B1852="",E1852=""),"",E1852*N(F1852))</f>
        <v/>
      </c>
    </row>
    <row r="1853">
      <c r="A1853" s="15" t="n"/>
      <c r="B1853" s="16" t="n"/>
      <c r="C1853">
        <f>IF(B1853="","",IFERROR(INDEX(Productos!$C$2:$C$501,MATCH(B1853,Productos!$A$2:$A$501,0)),"Código no existe"))</f>
        <v/>
      </c>
      <c r="F1853" s="17">
        <f>IF(B1853="","",IFERROR(INDEX(Productos!$F$2:$F$501,MATCH(B1853,Productos!$A$2:$A$501,0)),0))</f>
        <v/>
      </c>
      <c r="G1853" s="17">
        <f>IF(OR(B1853="",E1853=""),"",E1853*N(F1853))</f>
        <v/>
      </c>
    </row>
    <row r="1854">
      <c r="A1854" s="15" t="n"/>
      <c r="B1854" s="16" t="n"/>
      <c r="C1854">
        <f>IF(B1854="","",IFERROR(INDEX(Productos!$C$2:$C$501,MATCH(B1854,Productos!$A$2:$A$501,0)),"Código no existe"))</f>
        <v/>
      </c>
      <c r="F1854" s="17">
        <f>IF(B1854="","",IFERROR(INDEX(Productos!$F$2:$F$501,MATCH(B1854,Productos!$A$2:$A$501,0)),0))</f>
        <v/>
      </c>
      <c r="G1854" s="17">
        <f>IF(OR(B1854="",E1854=""),"",E1854*N(F1854))</f>
        <v/>
      </c>
    </row>
    <row r="1855">
      <c r="A1855" s="15" t="n"/>
      <c r="B1855" s="16" t="n"/>
      <c r="C1855">
        <f>IF(B1855="","",IFERROR(INDEX(Productos!$C$2:$C$501,MATCH(B1855,Productos!$A$2:$A$501,0)),"Código no existe"))</f>
        <v/>
      </c>
      <c r="F1855" s="17">
        <f>IF(B1855="","",IFERROR(INDEX(Productos!$F$2:$F$501,MATCH(B1855,Productos!$A$2:$A$501,0)),0))</f>
        <v/>
      </c>
      <c r="G1855" s="17">
        <f>IF(OR(B1855="",E1855=""),"",E1855*N(F1855))</f>
        <v/>
      </c>
    </row>
    <row r="1856">
      <c r="A1856" s="15" t="n"/>
      <c r="B1856" s="16" t="n"/>
      <c r="C1856">
        <f>IF(B1856="","",IFERROR(INDEX(Productos!$C$2:$C$501,MATCH(B1856,Productos!$A$2:$A$501,0)),"Código no existe"))</f>
        <v/>
      </c>
      <c r="F1856" s="17">
        <f>IF(B1856="","",IFERROR(INDEX(Productos!$F$2:$F$501,MATCH(B1856,Productos!$A$2:$A$501,0)),0))</f>
        <v/>
      </c>
      <c r="G1856" s="17">
        <f>IF(OR(B1856="",E1856=""),"",E1856*N(F1856))</f>
        <v/>
      </c>
    </row>
    <row r="1857">
      <c r="A1857" s="15" t="n"/>
      <c r="B1857" s="16" t="n"/>
      <c r="C1857">
        <f>IF(B1857="","",IFERROR(INDEX(Productos!$C$2:$C$501,MATCH(B1857,Productos!$A$2:$A$501,0)),"Código no existe"))</f>
        <v/>
      </c>
      <c r="F1857" s="17">
        <f>IF(B1857="","",IFERROR(INDEX(Productos!$F$2:$F$501,MATCH(B1857,Productos!$A$2:$A$501,0)),0))</f>
        <v/>
      </c>
      <c r="G1857" s="17">
        <f>IF(OR(B1857="",E1857=""),"",E1857*N(F1857))</f>
        <v/>
      </c>
    </row>
    <row r="1858">
      <c r="A1858" s="15" t="n"/>
      <c r="B1858" s="16" t="n"/>
      <c r="C1858">
        <f>IF(B1858="","",IFERROR(INDEX(Productos!$C$2:$C$501,MATCH(B1858,Productos!$A$2:$A$501,0)),"Código no existe"))</f>
        <v/>
      </c>
      <c r="F1858" s="17">
        <f>IF(B1858="","",IFERROR(INDEX(Productos!$F$2:$F$501,MATCH(B1858,Productos!$A$2:$A$501,0)),0))</f>
        <v/>
      </c>
      <c r="G1858" s="17">
        <f>IF(OR(B1858="",E1858=""),"",E1858*N(F1858))</f>
        <v/>
      </c>
    </row>
    <row r="1859">
      <c r="A1859" s="15" t="n"/>
      <c r="B1859" s="16" t="n"/>
      <c r="C1859">
        <f>IF(B1859="","",IFERROR(INDEX(Productos!$C$2:$C$501,MATCH(B1859,Productos!$A$2:$A$501,0)),"Código no existe"))</f>
        <v/>
      </c>
      <c r="F1859" s="17">
        <f>IF(B1859="","",IFERROR(INDEX(Productos!$F$2:$F$501,MATCH(B1859,Productos!$A$2:$A$501,0)),0))</f>
        <v/>
      </c>
      <c r="G1859" s="17">
        <f>IF(OR(B1859="",E1859=""),"",E1859*N(F1859))</f>
        <v/>
      </c>
    </row>
    <row r="1860">
      <c r="A1860" s="15" t="n"/>
      <c r="B1860" s="16" t="n"/>
      <c r="C1860">
        <f>IF(B1860="","",IFERROR(INDEX(Productos!$C$2:$C$501,MATCH(B1860,Productos!$A$2:$A$501,0)),"Código no existe"))</f>
        <v/>
      </c>
      <c r="F1860" s="17">
        <f>IF(B1860="","",IFERROR(INDEX(Productos!$F$2:$F$501,MATCH(B1860,Productos!$A$2:$A$501,0)),0))</f>
        <v/>
      </c>
      <c r="G1860" s="17">
        <f>IF(OR(B1860="",E1860=""),"",E1860*N(F1860))</f>
        <v/>
      </c>
    </row>
    <row r="1861">
      <c r="A1861" s="15" t="n"/>
      <c r="B1861" s="16" t="n"/>
      <c r="C1861">
        <f>IF(B1861="","",IFERROR(INDEX(Productos!$C$2:$C$501,MATCH(B1861,Productos!$A$2:$A$501,0)),"Código no existe"))</f>
        <v/>
      </c>
      <c r="F1861" s="17">
        <f>IF(B1861="","",IFERROR(INDEX(Productos!$F$2:$F$501,MATCH(B1861,Productos!$A$2:$A$501,0)),0))</f>
        <v/>
      </c>
      <c r="G1861" s="17">
        <f>IF(OR(B1861="",E1861=""),"",E1861*N(F1861))</f>
        <v/>
      </c>
    </row>
    <row r="1862">
      <c r="A1862" s="15" t="n"/>
      <c r="B1862" s="16" t="n"/>
      <c r="C1862">
        <f>IF(B1862="","",IFERROR(INDEX(Productos!$C$2:$C$501,MATCH(B1862,Productos!$A$2:$A$501,0)),"Código no existe"))</f>
        <v/>
      </c>
      <c r="F1862" s="17">
        <f>IF(B1862="","",IFERROR(INDEX(Productos!$F$2:$F$501,MATCH(B1862,Productos!$A$2:$A$501,0)),0))</f>
        <v/>
      </c>
      <c r="G1862" s="17">
        <f>IF(OR(B1862="",E1862=""),"",E1862*N(F1862))</f>
        <v/>
      </c>
    </row>
    <row r="1863">
      <c r="A1863" s="15" t="n"/>
      <c r="B1863" s="16" t="n"/>
      <c r="C1863">
        <f>IF(B1863="","",IFERROR(INDEX(Productos!$C$2:$C$501,MATCH(B1863,Productos!$A$2:$A$501,0)),"Código no existe"))</f>
        <v/>
      </c>
      <c r="F1863" s="17">
        <f>IF(B1863="","",IFERROR(INDEX(Productos!$F$2:$F$501,MATCH(B1863,Productos!$A$2:$A$501,0)),0))</f>
        <v/>
      </c>
      <c r="G1863" s="17">
        <f>IF(OR(B1863="",E1863=""),"",E1863*N(F1863))</f>
        <v/>
      </c>
    </row>
    <row r="1864">
      <c r="A1864" s="15" t="n"/>
      <c r="B1864" s="16" t="n"/>
      <c r="C1864">
        <f>IF(B1864="","",IFERROR(INDEX(Productos!$C$2:$C$501,MATCH(B1864,Productos!$A$2:$A$501,0)),"Código no existe"))</f>
        <v/>
      </c>
      <c r="F1864" s="17">
        <f>IF(B1864="","",IFERROR(INDEX(Productos!$F$2:$F$501,MATCH(B1864,Productos!$A$2:$A$501,0)),0))</f>
        <v/>
      </c>
      <c r="G1864" s="17">
        <f>IF(OR(B1864="",E1864=""),"",E1864*N(F1864))</f>
        <v/>
      </c>
    </row>
    <row r="1865">
      <c r="A1865" s="15" t="n"/>
      <c r="B1865" s="16" t="n"/>
      <c r="C1865">
        <f>IF(B1865="","",IFERROR(INDEX(Productos!$C$2:$C$501,MATCH(B1865,Productos!$A$2:$A$501,0)),"Código no existe"))</f>
        <v/>
      </c>
      <c r="F1865" s="17">
        <f>IF(B1865="","",IFERROR(INDEX(Productos!$F$2:$F$501,MATCH(B1865,Productos!$A$2:$A$501,0)),0))</f>
        <v/>
      </c>
      <c r="G1865" s="17">
        <f>IF(OR(B1865="",E1865=""),"",E1865*N(F1865))</f>
        <v/>
      </c>
    </row>
    <row r="1866">
      <c r="A1866" s="15" t="n"/>
      <c r="B1866" s="16" t="n"/>
      <c r="C1866">
        <f>IF(B1866="","",IFERROR(INDEX(Productos!$C$2:$C$501,MATCH(B1866,Productos!$A$2:$A$501,0)),"Código no existe"))</f>
        <v/>
      </c>
      <c r="F1866" s="17">
        <f>IF(B1866="","",IFERROR(INDEX(Productos!$F$2:$F$501,MATCH(B1866,Productos!$A$2:$A$501,0)),0))</f>
        <v/>
      </c>
      <c r="G1866" s="17">
        <f>IF(OR(B1866="",E1866=""),"",E1866*N(F1866))</f>
        <v/>
      </c>
    </row>
    <row r="1867">
      <c r="A1867" s="15" t="n"/>
      <c r="B1867" s="16" t="n"/>
      <c r="C1867">
        <f>IF(B1867="","",IFERROR(INDEX(Productos!$C$2:$C$501,MATCH(B1867,Productos!$A$2:$A$501,0)),"Código no existe"))</f>
        <v/>
      </c>
      <c r="F1867" s="17">
        <f>IF(B1867="","",IFERROR(INDEX(Productos!$F$2:$F$501,MATCH(B1867,Productos!$A$2:$A$501,0)),0))</f>
        <v/>
      </c>
      <c r="G1867" s="17">
        <f>IF(OR(B1867="",E1867=""),"",E1867*N(F1867))</f>
        <v/>
      </c>
    </row>
    <row r="1868">
      <c r="A1868" s="15" t="n"/>
      <c r="B1868" s="16" t="n"/>
      <c r="C1868">
        <f>IF(B1868="","",IFERROR(INDEX(Productos!$C$2:$C$501,MATCH(B1868,Productos!$A$2:$A$501,0)),"Código no existe"))</f>
        <v/>
      </c>
      <c r="F1868" s="17">
        <f>IF(B1868="","",IFERROR(INDEX(Productos!$F$2:$F$501,MATCH(B1868,Productos!$A$2:$A$501,0)),0))</f>
        <v/>
      </c>
      <c r="G1868" s="17">
        <f>IF(OR(B1868="",E1868=""),"",E1868*N(F1868))</f>
        <v/>
      </c>
    </row>
    <row r="1869">
      <c r="A1869" s="15" t="n"/>
      <c r="B1869" s="16" t="n"/>
      <c r="C1869">
        <f>IF(B1869="","",IFERROR(INDEX(Productos!$C$2:$C$501,MATCH(B1869,Productos!$A$2:$A$501,0)),"Código no existe"))</f>
        <v/>
      </c>
      <c r="F1869" s="17">
        <f>IF(B1869="","",IFERROR(INDEX(Productos!$F$2:$F$501,MATCH(B1869,Productos!$A$2:$A$501,0)),0))</f>
        <v/>
      </c>
      <c r="G1869" s="17">
        <f>IF(OR(B1869="",E1869=""),"",E1869*N(F1869))</f>
        <v/>
      </c>
    </row>
    <row r="1870">
      <c r="A1870" s="15" t="n"/>
      <c r="B1870" s="16" t="n"/>
      <c r="C1870">
        <f>IF(B1870="","",IFERROR(INDEX(Productos!$C$2:$C$501,MATCH(B1870,Productos!$A$2:$A$501,0)),"Código no existe"))</f>
        <v/>
      </c>
      <c r="F1870" s="17">
        <f>IF(B1870="","",IFERROR(INDEX(Productos!$F$2:$F$501,MATCH(B1870,Productos!$A$2:$A$501,0)),0))</f>
        <v/>
      </c>
      <c r="G1870" s="17">
        <f>IF(OR(B1870="",E1870=""),"",E1870*N(F1870))</f>
        <v/>
      </c>
    </row>
    <row r="1871">
      <c r="A1871" s="15" t="n"/>
      <c r="B1871" s="16" t="n"/>
      <c r="C1871">
        <f>IF(B1871="","",IFERROR(INDEX(Productos!$C$2:$C$501,MATCH(B1871,Productos!$A$2:$A$501,0)),"Código no existe"))</f>
        <v/>
      </c>
      <c r="F1871" s="17">
        <f>IF(B1871="","",IFERROR(INDEX(Productos!$F$2:$F$501,MATCH(B1871,Productos!$A$2:$A$501,0)),0))</f>
        <v/>
      </c>
      <c r="G1871" s="17">
        <f>IF(OR(B1871="",E1871=""),"",E1871*N(F1871))</f>
        <v/>
      </c>
    </row>
    <row r="1872">
      <c r="A1872" s="15" t="n"/>
      <c r="B1872" s="16" t="n"/>
      <c r="C1872">
        <f>IF(B1872="","",IFERROR(INDEX(Productos!$C$2:$C$501,MATCH(B1872,Productos!$A$2:$A$501,0)),"Código no existe"))</f>
        <v/>
      </c>
      <c r="F1872" s="17">
        <f>IF(B1872="","",IFERROR(INDEX(Productos!$F$2:$F$501,MATCH(B1872,Productos!$A$2:$A$501,0)),0))</f>
        <v/>
      </c>
      <c r="G1872" s="17">
        <f>IF(OR(B1872="",E1872=""),"",E1872*N(F1872))</f>
        <v/>
      </c>
    </row>
    <row r="1873">
      <c r="A1873" s="15" t="n"/>
      <c r="B1873" s="16" t="n"/>
      <c r="C1873">
        <f>IF(B1873="","",IFERROR(INDEX(Productos!$C$2:$C$501,MATCH(B1873,Productos!$A$2:$A$501,0)),"Código no existe"))</f>
        <v/>
      </c>
      <c r="F1873" s="17">
        <f>IF(B1873="","",IFERROR(INDEX(Productos!$F$2:$F$501,MATCH(B1873,Productos!$A$2:$A$501,0)),0))</f>
        <v/>
      </c>
      <c r="G1873" s="17">
        <f>IF(OR(B1873="",E1873=""),"",E1873*N(F1873))</f>
        <v/>
      </c>
    </row>
    <row r="1874">
      <c r="A1874" s="15" t="n"/>
      <c r="B1874" s="16" t="n"/>
      <c r="C1874">
        <f>IF(B1874="","",IFERROR(INDEX(Productos!$C$2:$C$501,MATCH(B1874,Productos!$A$2:$A$501,0)),"Código no existe"))</f>
        <v/>
      </c>
      <c r="F1874" s="17">
        <f>IF(B1874="","",IFERROR(INDEX(Productos!$F$2:$F$501,MATCH(B1874,Productos!$A$2:$A$501,0)),0))</f>
        <v/>
      </c>
      <c r="G1874" s="17">
        <f>IF(OR(B1874="",E1874=""),"",E1874*N(F1874))</f>
        <v/>
      </c>
    </row>
    <row r="1875">
      <c r="A1875" s="15" t="n"/>
      <c r="B1875" s="16" t="n"/>
      <c r="C1875">
        <f>IF(B1875="","",IFERROR(INDEX(Productos!$C$2:$C$501,MATCH(B1875,Productos!$A$2:$A$501,0)),"Código no existe"))</f>
        <v/>
      </c>
      <c r="F1875" s="17">
        <f>IF(B1875="","",IFERROR(INDEX(Productos!$F$2:$F$501,MATCH(B1875,Productos!$A$2:$A$501,0)),0))</f>
        <v/>
      </c>
      <c r="G1875" s="17">
        <f>IF(OR(B1875="",E1875=""),"",E1875*N(F1875))</f>
        <v/>
      </c>
    </row>
    <row r="1876">
      <c r="A1876" s="15" t="n"/>
      <c r="B1876" s="16" t="n"/>
      <c r="C1876">
        <f>IF(B1876="","",IFERROR(INDEX(Productos!$C$2:$C$501,MATCH(B1876,Productos!$A$2:$A$501,0)),"Código no existe"))</f>
        <v/>
      </c>
      <c r="F1876" s="17">
        <f>IF(B1876="","",IFERROR(INDEX(Productos!$F$2:$F$501,MATCH(B1876,Productos!$A$2:$A$501,0)),0))</f>
        <v/>
      </c>
      <c r="G1876" s="17">
        <f>IF(OR(B1876="",E1876=""),"",E1876*N(F1876))</f>
        <v/>
      </c>
    </row>
    <row r="1877">
      <c r="A1877" s="15" t="n"/>
      <c r="B1877" s="16" t="n"/>
      <c r="C1877">
        <f>IF(B1877="","",IFERROR(INDEX(Productos!$C$2:$C$501,MATCH(B1877,Productos!$A$2:$A$501,0)),"Código no existe"))</f>
        <v/>
      </c>
      <c r="F1877" s="17">
        <f>IF(B1877="","",IFERROR(INDEX(Productos!$F$2:$F$501,MATCH(B1877,Productos!$A$2:$A$501,0)),0))</f>
        <v/>
      </c>
      <c r="G1877" s="17">
        <f>IF(OR(B1877="",E1877=""),"",E1877*N(F1877))</f>
        <v/>
      </c>
    </row>
    <row r="1878">
      <c r="A1878" s="15" t="n"/>
      <c r="B1878" s="16" t="n"/>
      <c r="C1878">
        <f>IF(B1878="","",IFERROR(INDEX(Productos!$C$2:$C$501,MATCH(B1878,Productos!$A$2:$A$501,0)),"Código no existe"))</f>
        <v/>
      </c>
      <c r="F1878" s="17">
        <f>IF(B1878="","",IFERROR(INDEX(Productos!$F$2:$F$501,MATCH(B1878,Productos!$A$2:$A$501,0)),0))</f>
        <v/>
      </c>
      <c r="G1878" s="17">
        <f>IF(OR(B1878="",E1878=""),"",E1878*N(F1878))</f>
        <v/>
      </c>
    </row>
    <row r="1879">
      <c r="A1879" s="15" t="n"/>
      <c r="B1879" s="16" t="n"/>
      <c r="C1879">
        <f>IF(B1879="","",IFERROR(INDEX(Productos!$C$2:$C$501,MATCH(B1879,Productos!$A$2:$A$501,0)),"Código no existe"))</f>
        <v/>
      </c>
      <c r="F1879" s="17">
        <f>IF(B1879="","",IFERROR(INDEX(Productos!$F$2:$F$501,MATCH(B1879,Productos!$A$2:$A$501,0)),0))</f>
        <v/>
      </c>
      <c r="G1879" s="17">
        <f>IF(OR(B1879="",E1879=""),"",E1879*N(F1879))</f>
        <v/>
      </c>
    </row>
    <row r="1880">
      <c r="A1880" s="15" t="n"/>
      <c r="B1880" s="16" t="n"/>
      <c r="C1880">
        <f>IF(B1880="","",IFERROR(INDEX(Productos!$C$2:$C$501,MATCH(B1880,Productos!$A$2:$A$501,0)),"Código no existe"))</f>
        <v/>
      </c>
      <c r="F1880" s="17">
        <f>IF(B1880="","",IFERROR(INDEX(Productos!$F$2:$F$501,MATCH(B1880,Productos!$A$2:$A$501,0)),0))</f>
        <v/>
      </c>
      <c r="G1880" s="17">
        <f>IF(OR(B1880="",E1880=""),"",E1880*N(F1880))</f>
        <v/>
      </c>
    </row>
    <row r="1881">
      <c r="A1881" s="15" t="n"/>
      <c r="B1881" s="16" t="n"/>
      <c r="C1881">
        <f>IF(B1881="","",IFERROR(INDEX(Productos!$C$2:$C$501,MATCH(B1881,Productos!$A$2:$A$501,0)),"Código no existe"))</f>
        <v/>
      </c>
      <c r="F1881" s="17">
        <f>IF(B1881="","",IFERROR(INDEX(Productos!$F$2:$F$501,MATCH(B1881,Productos!$A$2:$A$501,0)),0))</f>
        <v/>
      </c>
      <c r="G1881" s="17">
        <f>IF(OR(B1881="",E1881=""),"",E1881*N(F1881))</f>
        <v/>
      </c>
    </row>
    <row r="1882">
      <c r="A1882" s="15" t="n"/>
      <c r="B1882" s="16" t="n"/>
      <c r="C1882">
        <f>IF(B1882="","",IFERROR(INDEX(Productos!$C$2:$C$501,MATCH(B1882,Productos!$A$2:$A$501,0)),"Código no existe"))</f>
        <v/>
      </c>
      <c r="F1882" s="17">
        <f>IF(B1882="","",IFERROR(INDEX(Productos!$F$2:$F$501,MATCH(B1882,Productos!$A$2:$A$501,0)),0))</f>
        <v/>
      </c>
      <c r="G1882" s="17">
        <f>IF(OR(B1882="",E1882=""),"",E1882*N(F1882))</f>
        <v/>
      </c>
    </row>
    <row r="1883">
      <c r="A1883" s="15" t="n"/>
      <c r="B1883" s="16" t="n"/>
      <c r="C1883">
        <f>IF(B1883="","",IFERROR(INDEX(Productos!$C$2:$C$501,MATCH(B1883,Productos!$A$2:$A$501,0)),"Código no existe"))</f>
        <v/>
      </c>
      <c r="F1883" s="17">
        <f>IF(B1883="","",IFERROR(INDEX(Productos!$F$2:$F$501,MATCH(B1883,Productos!$A$2:$A$501,0)),0))</f>
        <v/>
      </c>
      <c r="G1883" s="17">
        <f>IF(OR(B1883="",E1883=""),"",E1883*N(F1883))</f>
        <v/>
      </c>
    </row>
    <row r="1884">
      <c r="A1884" s="15" t="n"/>
      <c r="B1884" s="16" t="n"/>
      <c r="C1884">
        <f>IF(B1884="","",IFERROR(INDEX(Productos!$C$2:$C$501,MATCH(B1884,Productos!$A$2:$A$501,0)),"Código no existe"))</f>
        <v/>
      </c>
      <c r="F1884" s="17">
        <f>IF(B1884="","",IFERROR(INDEX(Productos!$F$2:$F$501,MATCH(B1884,Productos!$A$2:$A$501,0)),0))</f>
        <v/>
      </c>
      <c r="G1884" s="17">
        <f>IF(OR(B1884="",E1884=""),"",E1884*N(F1884))</f>
        <v/>
      </c>
    </row>
    <row r="1885">
      <c r="A1885" s="15" t="n"/>
      <c r="B1885" s="16" t="n"/>
      <c r="C1885">
        <f>IF(B1885="","",IFERROR(INDEX(Productos!$C$2:$C$501,MATCH(B1885,Productos!$A$2:$A$501,0)),"Código no existe"))</f>
        <v/>
      </c>
      <c r="F1885" s="17">
        <f>IF(B1885="","",IFERROR(INDEX(Productos!$F$2:$F$501,MATCH(B1885,Productos!$A$2:$A$501,0)),0))</f>
        <v/>
      </c>
      <c r="G1885" s="17">
        <f>IF(OR(B1885="",E1885=""),"",E1885*N(F1885))</f>
        <v/>
      </c>
    </row>
    <row r="1886">
      <c r="A1886" s="15" t="n"/>
      <c r="B1886" s="16" t="n"/>
      <c r="C1886">
        <f>IF(B1886="","",IFERROR(INDEX(Productos!$C$2:$C$501,MATCH(B1886,Productos!$A$2:$A$501,0)),"Código no existe"))</f>
        <v/>
      </c>
      <c r="F1886" s="17">
        <f>IF(B1886="","",IFERROR(INDEX(Productos!$F$2:$F$501,MATCH(B1886,Productos!$A$2:$A$501,0)),0))</f>
        <v/>
      </c>
      <c r="G1886" s="17">
        <f>IF(OR(B1886="",E1886=""),"",E1886*N(F1886))</f>
        <v/>
      </c>
    </row>
    <row r="1887">
      <c r="A1887" s="15" t="n"/>
      <c r="B1887" s="16" t="n"/>
      <c r="C1887">
        <f>IF(B1887="","",IFERROR(INDEX(Productos!$C$2:$C$501,MATCH(B1887,Productos!$A$2:$A$501,0)),"Código no existe"))</f>
        <v/>
      </c>
      <c r="F1887" s="17">
        <f>IF(B1887="","",IFERROR(INDEX(Productos!$F$2:$F$501,MATCH(B1887,Productos!$A$2:$A$501,0)),0))</f>
        <v/>
      </c>
      <c r="G1887" s="17">
        <f>IF(OR(B1887="",E1887=""),"",E1887*N(F1887))</f>
        <v/>
      </c>
    </row>
    <row r="1888">
      <c r="A1888" s="15" t="n"/>
      <c r="B1888" s="16" t="n"/>
      <c r="C1888">
        <f>IF(B1888="","",IFERROR(INDEX(Productos!$C$2:$C$501,MATCH(B1888,Productos!$A$2:$A$501,0)),"Código no existe"))</f>
        <v/>
      </c>
      <c r="F1888" s="17">
        <f>IF(B1888="","",IFERROR(INDEX(Productos!$F$2:$F$501,MATCH(B1888,Productos!$A$2:$A$501,0)),0))</f>
        <v/>
      </c>
      <c r="G1888" s="17">
        <f>IF(OR(B1888="",E1888=""),"",E1888*N(F1888))</f>
        <v/>
      </c>
    </row>
    <row r="1889">
      <c r="A1889" s="15" t="n"/>
      <c r="B1889" s="16" t="n"/>
      <c r="C1889">
        <f>IF(B1889="","",IFERROR(INDEX(Productos!$C$2:$C$501,MATCH(B1889,Productos!$A$2:$A$501,0)),"Código no existe"))</f>
        <v/>
      </c>
      <c r="F1889" s="17">
        <f>IF(B1889="","",IFERROR(INDEX(Productos!$F$2:$F$501,MATCH(B1889,Productos!$A$2:$A$501,0)),0))</f>
        <v/>
      </c>
      <c r="G1889" s="17">
        <f>IF(OR(B1889="",E1889=""),"",E1889*N(F1889))</f>
        <v/>
      </c>
    </row>
    <row r="1890">
      <c r="A1890" s="15" t="n"/>
      <c r="B1890" s="16" t="n"/>
      <c r="C1890">
        <f>IF(B1890="","",IFERROR(INDEX(Productos!$C$2:$C$501,MATCH(B1890,Productos!$A$2:$A$501,0)),"Código no existe"))</f>
        <v/>
      </c>
      <c r="F1890" s="17">
        <f>IF(B1890="","",IFERROR(INDEX(Productos!$F$2:$F$501,MATCH(B1890,Productos!$A$2:$A$501,0)),0))</f>
        <v/>
      </c>
      <c r="G1890" s="17">
        <f>IF(OR(B1890="",E1890=""),"",E1890*N(F1890))</f>
        <v/>
      </c>
    </row>
    <row r="1891">
      <c r="A1891" s="15" t="n"/>
      <c r="B1891" s="16" t="n"/>
      <c r="C1891">
        <f>IF(B1891="","",IFERROR(INDEX(Productos!$C$2:$C$501,MATCH(B1891,Productos!$A$2:$A$501,0)),"Código no existe"))</f>
        <v/>
      </c>
      <c r="F1891" s="17">
        <f>IF(B1891="","",IFERROR(INDEX(Productos!$F$2:$F$501,MATCH(B1891,Productos!$A$2:$A$501,0)),0))</f>
        <v/>
      </c>
      <c r="G1891" s="17">
        <f>IF(OR(B1891="",E1891=""),"",E1891*N(F1891))</f>
        <v/>
      </c>
    </row>
    <row r="1892">
      <c r="A1892" s="15" t="n"/>
      <c r="B1892" s="16" t="n"/>
      <c r="C1892">
        <f>IF(B1892="","",IFERROR(INDEX(Productos!$C$2:$C$501,MATCH(B1892,Productos!$A$2:$A$501,0)),"Código no existe"))</f>
        <v/>
      </c>
      <c r="F1892" s="17">
        <f>IF(B1892="","",IFERROR(INDEX(Productos!$F$2:$F$501,MATCH(B1892,Productos!$A$2:$A$501,0)),0))</f>
        <v/>
      </c>
      <c r="G1892" s="17">
        <f>IF(OR(B1892="",E1892=""),"",E1892*N(F1892))</f>
        <v/>
      </c>
    </row>
    <row r="1893">
      <c r="A1893" s="15" t="n"/>
      <c r="B1893" s="16" t="n"/>
      <c r="C1893">
        <f>IF(B1893="","",IFERROR(INDEX(Productos!$C$2:$C$501,MATCH(B1893,Productos!$A$2:$A$501,0)),"Código no existe"))</f>
        <v/>
      </c>
      <c r="F1893" s="17">
        <f>IF(B1893="","",IFERROR(INDEX(Productos!$F$2:$F$501,MATCH(B1893,Productos!$A$2:$A$501,0)),0))</f>
        <v/>
      </c>
      <c r="G1893" s="17">
        <f>IF(OR(B1893="",E1893=""),"",E1893*N(F1893))</f>
        <v/>
      </c>
    </row>
    <row r="1894">
      <c r="A1894" s="15" t="n"/>
      <c r="B1894" s="16" t="n"/>
      <c r="C1894">
        <f>IF(B1894="","",IFERROR(INDEX(Productos!$C$2:$C$501,MATCH(B1894,Productos!$A$2:$A$501,0)),"Código no existe"))</f>
        <v/>
      </c>
      <c r="F1894" s="17">
        <f>IF(B1894="","",IFERROR(INDEX(Productos!$F$2:$F$501,MATCH(B1894,Productos!$A$2:$A$501,0)),0))</f>
        <v/>
      </c>
      <c r="G1894" s="17">
        <f>IF(OR(B1894="",E1894=""),"",E1894*N(F1894))</f>
        <v/>
      </c>
    </row>
    <row r="1895">
      <c r="A1895" s="15" t="n"/>
      <c r="B1895" s="16" t="n"/>
      <c r="C1895">
        <f>IF(B1895="","",IFERROR(INDEX(Productos!$C$2:$C$501,MATCH(B1895,Productos!$A$2:$A$501,0)),"Código no existe"))</f>
        <v/>
      </c>
      <c r="F1895" s="17">
        <f>IF(B1895="","",IFERROR(INDEX(Productos!$F$2:$F$501,MATCH(B1895,Productos!$A$2:$A$501,0)),0))</f>
        <v/>
      </c>
      <c r="G1895" s="17">
        <f>IF(OR(B1895="",E1895=""),"",E1895*N(F1895))</f>
        <v/>
      </c>
    </row>
    <row r="1896">
      <c r="A1896" s="15" t="n"/>
      <c r="B1896" s="16" t="n"/>
      <c r="C1896">
        <f>IF(B1896="","",IFERROR(INDEX(Productos!$C$2:$C$501,MATCH(B1896,Productos!$A$2:$A$501,0)),"Código no existe"))</f>
        <v/>
      </c>
      <c r="F1896" s="17">
        <f>IF(B1896="","",IFERROR(INDEX(Productos!$F$2:$F$501,MATCH(B1896,Productos!$A$2:$A$501,0)),0))</f>
        <v/>
      </c>
      <c r="G1896" s="17">
        <f>IF(OR(B1896="",E1896=""),"",E1896*N(F1896))</f>
        <v/>
      </c>
    </row>
    <row r="1897">
      <c r="A1897" s="15" t="n"/>
      <c r="B1897" s="16" t="n"/>
      <c r="C1897">
        <f>IF(B1897="","",IFERROR(INDEX(Productos!$C$2:$C$501,MATCH(B1897,Productos!$A$2:$A$501,0)),"Código no existe"))</f>
        <v/>
      </c>
      <c r="F1897" s="17">
        <f>IF(B1897="","",IFERROR(INDEX(Productos!$F$2:$F$501,MATCH(B1897,Productos!$A$2:$A$501,0)),0))</f>
        <v/>
      </c>
      <c r="G1897" s="17">
        <f>IF(OR(B1897="",E1897=""),"",E1897*N(F1897))</f>
        <v/>
      </c>
    </row>
    <row r="1898">
      <c r="A1898" s="15" t="n"/>
      <c r="B1898" s="16" t="n"/>
      <c r="C1898">
        <f>IF(B1898="","",IFERROR(INDEX(Productos!$C$2:$C$501,MATCH(B1898,Productos!$A$2:$A$501,0)),"Código no existe"))</f>
        <v/>
      </c>
      <c r="F1898" s="17">
        <f>IF(B1898="","",IFERROR(INDEX(Productos!$F$2:$F$501,MATCH(B1898,Productos!$A$2:$A$501,0)),0))</f>
        <v/>
      </c>
      <c r="G1898" s="17">
        <f>IF(OR(B1898="",E1898=""),"",E1898*N(F1898))</f>
        <v/>
      </c>
    </row>
    <row r="1899">
      <c r="A1899" s="15" t="n"/>
      <c r="B1899" s="16" t="n"/>
      <c r="C1899">
        <f>IF(B1899="","",IFERROR(INDEX(Productos!$C$2:$C$501,MATCH(B1899,Productos!$A$2:$A$501,0)),"Código no existe"))</f>
        <v/>
      </c>
      <c r="F1899" s="17">
        <f>IF(B1899="","",IFERROR(INDEX(Productos!$F$2:$F$501,MATCH(B1899,Productos!$A$2:$A$501,0)),0))</f>
        <v/>
      </c>
      <c r="G1899" s="17">
        <f>IF(OR(B1899="",E1899=""),"",E1899*N(F1899))</f>
        <v/>
      </c>
    </row>
    <row r="1900">
      <c r="A1900" s="15" t="n"/>
      <c r="B1900" s="16" t="n"/>
      <c r="C1900">
        <f>IF(B1900="","",IFERROR(INDEX(Productos!$C$2:$C$501,MATCH(B1900,Productos!$A$2:$A$501,0)),"Código no existe"))</f>
        <v/>
      </c>
      <c r="F1900" s="17">
        <f>IF(B1900="","",IFERROR(INDEX(Productos!$F$2:$F$501,MATCH(B1900,Productos!$A$2:$A$501,0)),0))</f>
        <v/>
      </c>
      <c r="G1900" s="17">
        <f>IF(OR(B1900="",E1900=""),"",E1900*N(F1900))</f>
        <v/>
      </c>
    </row>
    <row r="1901">
      <c r="A1901" s="15" t="n"/>
      <c r="B1901" s="16" t="n"/>
      <c r="C1901">
        <f>IF(B1901="","",IFERROR(INDEX(Productos!$C$2:$C$501,MATCH(B1901,Productos!$A$2:$A$501,0)),"Código no existe"))</f>
        <v/>
      </c>
      <c r="F1901" s="17">
        <f>IF(B1901="","",IFERROR(INDEX(Productos!$F$2:$F$501,MATCH(B1901,Productos!$A$2:$A$501,0)),0))</f>
        <v/>
      </c>
      <c r="G1901" s="17">
        <f>IF(OR(B1901="",E1901=""),"",E1901*N(F1901))</f>
        <v/>
      </c>
    </row>
    <row r="1902">
      <c r="A1902" s="15" t="n"/>
      <c r="B1902" s="16" t="n"/>
      <c r="C1902">
        <f>IF(B1902="","",IFERROR(INDEX(Productos!$C$2:$C$501,MATCH(B1902,Productos!$A$2:$A$501,0)),"Código no existe"))</f>
        <v/>
      </c>
      <c r="F1902" s="17">
        <f>IF(B1902="","",IFERROR(INDEX(Productos!$F$2:$F$501,MATCH(B1902,Productos!$A$2:$A$501,0)),0))</f>
        <v/>
      </c>
      <c r="G1902" s="17">
        <f>IF(OR(B1902="",E1902=""),"",E1902*N(F1902))</f>
        <v/>
      </c>
    </row>
    <row r="1903">
      <c r="A1903" s="15" t="n"/>
      <c r="B1903" s="16" t="n"/>
      <c r="C1903">
        <f>IF(B1903="","",IFERROR(INDEX(Productos!$C$2:$C$501,MATCH(B1903,Productos!$A$2:$A$501,0)),"Código no existe"))</f>
        <v/>
      </c>
      <c r="F1903" s="17">
        <f>IF(B1903="","",IFERROR(INDEX(Productos!$F$2:$F$501,MATCH(B1903,Productos!$A$2:$A$501,0)),0))</f>
        <v/>
      </c>
      <c r="G1903" s="17">
        <f>IF(OR(B1903="",E1903=""),"",E1903*N(F1903))</f>
        <v/>
      </c>
    </row>
    <row r="1904">
      <c r="A1904" s="15" t="n"/>
      <c r="B1904" s="16" t="n"/>
      <c r="C1904">
        <f>IF(B1904="","",IFERROR(INDEX(Productos!$C$2:$C$501,MATCH(B1904,Productos!$A$2:$A$501,0)),"Código no existe"))</f>
        <v/>
      </c>
      <c r="F1904" s="17">
        <f>IF(B1904="","",IFERROR(INDEX(Productos!$F$2:$F$501,MATCH(B1904,Productos!$A$2:$A$501,0)),0))</f>
        <v/>
      </c>
      <c r="G1904" s="17">
        <f>IF(OR(B1904="",E1904=""),"",E1904*N(F1904))</f>
        <v/>
      </c>
    </row>
    <row r="1905">
      <c r="A1905" s="15" t="n"/>
      <c r="B1905" s="16" t="n"/>
      <c r="C1905">
        <f>IF(B1905="","",IFERROR(INDEX(Productos!$C$2:$C$501,MATCH(B1905,Productos!$A$2:$A$501,0)),"Código no existe"))</f>
        <v/>
      </c>
      <c r="F1905" s="17">
        <f>IF(B1905="","",IFERROR(INDEX(Productos!$F$2:$F$501,MATCH(B1905,Productos!$A$2:$A$501,0)),0))</f>
        <v/>
      </c>
      <c r="G1905" s="17">
        <f>IF(OR(B1905="",E1905=""),"",E1905*N(F1905))</f>
        <v/>
      </c>
    </row>
    <row r="1906">
      <c r="A1906" s="15" t="n"/>
      <c r="B1906" s="16" t="n"/>
      <c r="C1906">
        <f>IF(B1906="","",IFERROR(INDEX(Productos!$C$2:$C$501,MATCH(B1906,Productos!$A$2:$A$501,0)),"Código no existe"))</f>
        <v/>
      </c>
      <c r="F1906" s="17">
        <f>IF(B1906="","",IFERROR(INDEX(Productos!$F$2:$F$501,MATCH(B1906,Productos!$A$2:$A$501,0)),0))</f>
        <v/>
      </c>
      <c r="G1906" s="17">
        <f>IF(OR(B1906="",E1906=""),"",E1906*N(F1906))</f>
        <v/>
      </c>
    </row>
    <row r="1907">
      <c r="A1907" s="15" t="n"/>
      <c r="B1907" s="16" t="n"/>
      <c r="C1907">
        <f>IF(B1907="","",IFERROR(INDEX(Productos!$C$2:$C$501,MATCH(B1907,Productos!$A$2:$A$501,0)),"Código no existe"))</f>
        <v/>
      </c>
      <c r="F1907" s="17">
        <f>IF(B1907="","",IFERROR(INDEX(Productos!$F$2:$F$501,MATCH(B1907,Productos!$A$2:$A$501,0)),0))</f>
        <v/>
      </c>
      <c r="G1907" s="17">
        <f>IF(OR(B1907="",E1907=""),"",E1907*N(F1907))</f>
        <v/>
      </c>
    </row>
    <row r="1908">
      <c r="A1908" s="15" t="n"/>
      <c r="B1908" s="16" t="n"/>
      <c r="C1908">
        <f>IF(B1908="","",IFERROR(INDEX(Productos!$C$2:$C$501,MATCH(B1908,Productos!$A$2:$A$501,0)),"Código no existe"))</f>
        <v/>
      </c>
      <c r="F1908" s="17">
        <f>IF(B1908="","",IFERROR(INDEX(Productos!$F$2:$F$501,MATCH(B1908,Productos!$A$2:$A$501,0)),0))</f>
        <v/>
      </c>
      <c r="G1908" s="17">
        <f>IF(OR(B1908="",E1908=""),"",E1908*N(F1908))</f>
        <v/>
      </c>
    </row>
    <row r="1909">
      <c r="A1909" s="15" t="n"/>
      <c r="B1909" s="16" t="n"/>
      <c r="C1909">
        <f>IF(B1909="","",IFERROR(INDEX(Productos!$C$2:$C$501,MATCH(B1909,Productos!$A$2:$A$501,0)),"Código no existe"))</f>
        <v/>
      </c>
      <c r="F1909" s="17">
        <f>IF(B1909="","",IFERROR(INDEX(Productos!$F$2:$F$501,MATCH(B1909,Productos!$A$2:$A$501,0)),0))</f>
        <v/>
      </c>
      <c r="G1909" s="17">
        <f>IF(OR(B1909="",E1909=""),"",E1909*N(F1909))</f>
        <v/>
      </c>
    </row>
    <row r="1910">
      <c r="A1910" s="15" t="n"/>
      <c r="B1910" s="16" t="n"/>
      <c r="C1910">
        <f>IF(B1910="","",IFERROR(INDEX(Productos!$C$2:$C$501,MATCH(B1910,Productos!$A$2:$A$501,0)),"Código no existe"))</f>
        <v/>
      </c>
      <c r="F1910" s="17">
        <f>IF(B1910="","",IFERROR(INDEX(Productos!$F$2:$F$501,MATCH(B1910,Productos!$A$2:$A$501,0)),0))</f>
        <v/>
      </c>
      <c r="G1910" s="17">
        <f>IF(OR(B1910="",E1910=""),"",E1910*N(F1910))</f>
        <v/>
      </c>
    </row>
    <row r="1911">
      <c r="A1911" s="15" t="n"/>
      <c r="B1911" s="16" t="n"/>
      <c r="C1911">
        <f>IF(B1911="","",IFERROR(INDEX(Productos!$C$2:$C$501,MATCH(B1911,Productos!$A$2:$A$501,0)),"Código no existe"))</f>
        <v/>
      </c>
      <c r="F1911" s="17">
        <f>IF(B1911="","",IFERROR(INDEX(Productos!$F$2:$F$501,MATCH(B1911,Productos!$A$2:$A$501,0)),0))</f>
        <v/>
      </c>
      <c r="G1911" s="17">
        <f>IF(OR(B1911="",E1911=""),"",E1911*N(F1911))</f>
        <v/>
      </c>
    </row>
    <row r="1912">
      <c r="A1912" s="15" t="n"/>
      <c r="B1912" s="16" t="n"/>
      <c r="C1912">
        <f>IF(B1912="","",IFERROR(INDEX(Productos!$C$2:$C$501,MATCH(B1912,Productos!$A$2:$A$501,0)),"Código no existe"))</f>
        <v/>
      </c>
      <c r="F1912" s="17">
        <f>IF(B1912="","",IFERROR(INDEX(Productos!$F$2:$F$501,MATCH(B1912,Productos!$A$2:$A$501,0)),0))</f>
        <v/>
      </c>
      <c r="G1912" s="17">
        <f>IF(OR(B1912="",E1912=""),"",E1912*N(F1912))</f>
        <v/>
      </c>
    </row>
    <row r="1913">
      <c r="A1913" s="15" t="n"/>
      <c r="B1913" s="16" t="n"/>
      <c r="C1913">
        <f>IF(B1913="","",IFERROR(INDEX(Productos!$C$2:$C$501,MATCH(B1913,Productos!$A$2:$A$501,0)),"Código no existe"))</f>
        <v/>
      </c>
      <c r="F1913" s="17">
        <f>IF(B1913="","",IFERROR(INDEX(Productos!$F$2:$F$501,MATCH(B1913,Productos!$A$2:$A$501,0)),0))</f>
        <v/>
      </c>
      <c r="G1913" s="17">
        <f>IF(OR(B1913="",E1913=""),"",E1913*N(F1913))</f>
        <v/>
      </c>
    </row>
    <row r="1914">
      <c r="A1914" s="15" t="n"/>
      <c r="B1914" s="16" t="n"/>
      <c r="C1914">
        <f>IF(B1914="","",IFERROR(INDEX(Productos!$C$2:$C$501,MATCH(B1914,Productos!$A$2:$A$501,0)),"Código no existe"))</f>
        <v/>
      </c>
      <c r="F1914" s="17">
        <f>IF(B1914="","",IFERROR(INDEX(Productos!$F$2:$F$501,MATCH(B1914,Productos!$A$2:$A$501,0)),0))</f>
        <v/>
      </c>
      <c r="G1914" s="17">
        <f>IF(OR(B1914="",E1914=""),"",E1914*N(F1914))</f>
        <v/>
      </c>
    </row>
    <row r="1915">
      <c r="A1915" s="15" t="n"/>
      <c r="B1915" s="16" t="n"/>
      <c r="C1915">
        <f>IF(B1915="","",IFERROR(INDEX(Productos!$C$2:$C$501,MATCH(B1915,Productos!$A$2:$A$501,0)),"Código no existe"))</f>
        <v/>
      </c>
      <c r="F1915" s="17">
        <f>IF(B1915="","",IFERROR(INDEX(Productos!$F$2:$F$501,MATCH(B1915,Productos!$A$2:$A$501,0)),0))</f>
        <v/>
      </c>
      <c r="G1915" s="17">
        <f>IF(OR(B1915="",E1915=""),"",E1915*N(F1915))</f>
        <v/>
      </c>
    </row>
    <row r="1916">
      <c r="A1916" s="15" t="n"/>
      <c r="B1916" s="16" t="n"/>
      <c r="C1916">
        <f>IF(B1916="","",IFERROR(INDEX(Productos!$C$2:$C$501,MATCH(B1916,Productos!$A$2:$A$501,0)),"Código no existe"))</f>
        <v/>
      </c>
      <c r="F1916" s="17">
        <f>IF(B1916="","",IFERROR(INDEX(Productos!$F$2:$F$501,MATCH(B1916,Productos!$A$2:$A$501,0)),0))</f>
        <v/>
      </c>
      <c r="G1916" s="17">
        <f>IF(OR(B1916="",E1916=""),"",E1916*N(F1916))</f>
        <v/>
      </c>
    </row>
    <row r="1917">
      <c r="A1917" s="15" t="n"/>
      <c r="B1917" s="16" t="n"/>
      <c r="C1917">
        <f>IF(B1917="","",IFERROR(INDEX(Productos!$C$2:$C$501,MATCH(B1917,Productos!$A$2:$A$501,0)),"Código no existe"))</f>
        <v/>
      </c>
      <c r="F1917" s="17">
        <f>IF(B1917="","",IFERROR(INDEX(Productos!$F$2:$F$501,MATCH(B1917,Productos!$A$2:$A$501,0)),0))</f>
        <v/>
      </c>
      <c r="G1917" s="17">
        <f>IF(OR(B1917="",E1917=""),"",E1917*N(F1917))</f>
        <v/>
      </c>
    </row>
    <row r="1918">
      <c r="A1918" s="15" t="n"/>
      <c r="B1918" s="16" t="n"/>
      <c r="C1918">
        <f>IF(B1918="","",IFERROR(INDEX(Productos!$C$2:$C$501,MATCH(B1918,Productos!$A$2:$A$501,0)),"Código no existe"))</f>
        <v/>
      </c>
      <c r="F1918" s="17">
        <f>IF(B1918="","",IFERROR(INDEX(Productos!$F$2:$F$501,MATCH(B1918,Productos!$A$2:$A$501,0)),0))</f>
        <v/>
      </c>
      <c r="G1918" s="17">
        <f>IF(OR(B1918="",E1918=""),"",E1918*N(F1918))</f>
        <v/>
      </c>
    </row>
    <row r="1919">
      <c r="A1919" s="15" t="n"/>
      <c r="B1919" s="16" t="n"/>
      <c r="C1919">
        <f>IF(B1919="","",IFERROR(INDEX(Productos!$C$2:$C$501,MATCH(B1919,Productos!$A$2:$A$501,0)),"Código no existe"))</f>
        <v/>
      </c>
      <c r="F1919" s="17">
        <f>IF(B1919="","",IFERROR(INDEX(Productos!$F$2:$F$501,MATCH(B1919,Productos!$A$2:$A$501,0)),0))</f>
        <v/>
      </c>
      <c r="G1919" s="17">
        <f>IF(OR(B1919="",E1919=""),"",E1919*N(F1919))</f>
        <v/>
      </c>
    </row>
    <row r="1920">
      <c r="A1920" s="15" t="n"/>
      <c r="B1920" s="16" t="n"/>
      <c r="C1920">
        <f>IF(B1920="","",IFERROR(INDEX(Productos!$C$2:$C$501,MATCH(B1920,Productos!$A$2:$A$501,0)),"Código no existe"))</f>
        <v/>
      </c>
      <c r="F1920" s="17">
        <f>IF(B1920="","",IFERROR(INDEX(Productos!$F$2:$F$501,MATCH(B1920,Productos!$A$2:$A$501,0)),0))</f>
        <v/>
      </c>
      <c r="G1920" s="17">
        <f>IF(OR(B1920="",E1920=""),"",E1920*N(F1920))</f>
        <v/>
      </c>
    </row>
    <row r="1921">
      <c r="A1921" s="15" t="n"/>
      <c r="B1921" s="16" t="n"/>
      <c r="C1921">
        <f>IF(B1921="","",IFERROR(INDEX(Productos!$C$2:$C$501,MATCH(B1921,Productos!$A$2:$A$501,0)),"Código no existe"))</f>
        <v/>
      </c>
      <c r="F1921" s="17">
        <f>IF(B1921="","",IFERROR(INDEX(Productos!$F$2:$F$501,MATCH(B1921,Productos!$A$2:$A$501,0)),0))</f>
        <v/>
      </c>
      <c r="G1921" s="17">
        <f>IF(OR(B1921="",E1921=""),"",E1921*N(F1921))</f>
        <v/>
      </c>
    </row>
    <row r="1922">
      <c r="A1922" s="15" t="n"/>
      <c r="B1922" s="16" t="n"/>
      <c r="C1922">
        <f>IF(B1922="","",IFERROR(INDEX(Productos!$C$2:$C$501,MATCH(B1922,Productos!$A$2:$A$501,0)),"Código no existe"))</f>
        <v/>
      </c>
      <c r="F1922" s="17">
        <f>IF(B1922="","",IFERROR(INDEX(Productos!$F$2:$F$501,MATCH(B1922,Productos!$A$2:$A$501,0)),0))</f>
        <v/>
      </c>
      <c r="G1922" s="17">
        <f>IF(OR(B1922="",E1922=""),"",E1922*N(F1922))</f>
        <v/>
      </c>
    </row>
    <row r="1923">
      <c r="A1923" s="15" t="n"/>
      <c r="B1923" s="16" t="n"/>
      <c r="C1923">
        <f>IF(B1923="","",IFERROR(INDEX(Productos!$C$2:$C$501,MATCH(B1923,Productos!$A$2:$A$501,0)),"Código no existe"))</f>
        <v/>
      </c>
      <c r="F1923" s="17">
        <f>IF(B1923="","",IFERROR(INDEX(Productos!$F$2:$F$501,MATCH(B1923,Productos!$A$2:$A$501,0)),0))</f>
        <v/>
      </c>
      <c r="G1923" s="17">
        <f>IF(OR(B1923="",E1923=""),"",E1923*N(F1923))</f>
        <v/>
      </c>
    </row>
    <row r="1924">
      <c r="A1924" s="15" t="n"/>
      <c r="B1924" s="16" t="n"/>
      <c r="C1924">
        <f>IF(B1924="","",IFERROR(INDEX(Productos!$C$2:$C$501,MATCH(B1924,Productos!$A$2:$A$501,0)),"Código no existe"))</f>
        <v/>
      </c>
      <c r="F1924" s="17">
        <f>IF(B1924="","",IFERROR(INDEX(Productos!$F$2:$F$501,MATCH(B1924,Productos!$A$2:$A$501,0)),0))</f>
        <v/>
      </c>
      <c r="G1924" s="17">
        <f>IF(OR(B1924="",E1924=""),"",E1924*N(F1924))</f>
        <v/>
      </c>
    </row>
    <row r="1925">
      <c r="A1925" s="15" t="n"/>
      <c r="B1925" s="16" t="n"/>
      <c r="C1925">
        <f>IF(B1925="","",IFERROR(INDEX(Productos!$C$2:$C$501,MATCH(B1925,Productos!$A$2:$A$501,0)),"Código no existe"))</f>
        <v/>
      </c>
      <c r="F1925" s="17">
        <f>IF(B1925="","",IFERROR(INDEX(Productos!$F$2:$F$501,MATCH(B1925,Productos!$A$2:$A$501,0)),0))</f>
        <v/>
      </c>
      <c r="G1925" s="17">
        <f>IF(OR(B1925="",E1925=""),"",E1925*N(F1925))</f>
        <v/>
      </c>
    </row>
    <row r="1926">
      <c r="A1926" s="15" t="n"/>
      <c r="B1926" s="16" t="n"/>
      <c r="C1926">
        <f>IF(B1926="","",IFERROR(INDEX(Productos!$C$2:$C$501,MATCH(B1926,Productos!$A$2:$A$501,0)),"Código no existe"))</f>
        <v/>
      </c>
      <c r="F1926" s="17">
        <f>IF(B1926="","",IFERROR(INDEX(Productos!$F$2:$F$501,MATCH(B1926,Productos!$A$2:$A$501,0)),0))</f>
        <v/>
      </c>
      <c r="G1926" s="17">
        <f>IF(OR(B1926="",E1926=""),"",E1926*N(F1926))</f>
        <v/>
      </c>
    </row>
    <row r="1927">
      <c r="A1927" s="15" t="n"/>
      <c r="B1927" s="16" t="n"/>
      <c r="C1927">
        <f>IF(B1927="","",IFERROR(INDEX(Productos!$C$2:$C$501,MATCH(B1927,Productos!$A$2:$A$501,0)),"Código no existe"))</f>
        <v/>
      </c>
      <c r="F1927" s="17">
        <f>IF(B1927="","",IFERROR(INDEX(Productos!$F$2:$F$501,MATCH(B1927,Productos!$A$2:$A$501,0)),0))</f>
        <v/>
      </c>
      <c r="G1927" s="17">
        <f>IF(OR(B1927="",E1927=""),"",E1927*N(F1927))</f>
        <v/>
      </c>
    </row>
    <row r="1928">
      <c r="A1928" s="15" t="n"/>
      <c r="B1928" s="16" t="n"/>
      <c r="C1928">
        <f>IF(B1928="","",IFERROR(INDEX(Productos!$C$2:$C$501,MATCH(B1928,Productos!$A$2:$A$501,0)),"Código no existe"))</f>
        <v/>
      </c>
      <c r="F1928" s="17">
        <f>IF(B1928="","",IFERROR(INDEX(Productos!$F$2:$F$501,MATCH(B1928,Productos!$A$2:$A$501,0)),0))</f>
        <v/>
      </c>
      <c r="G1928" s="17">
        <f>IF(OR(B1928="",E1928=""),"",E1928*N(F1928))</f>
        <v/>
      </c>
    </row>
    <row r="1929">
      <c r="A1929" s="15" t="n"/>
      <c r="B1929" s="16" t="n"/>
      <c r="C1929">
        <f>IF(B1929="","",IFERROR(INDEX(Productos!$C$2:$C$501,MATCH(B1929,Productos!$A$2:$A$501,0)),"Código no existe"))</f>
        <v/>
      </c>
      <c r="F1929" s="17">
        <f>IF(B1929="","",IFERROR(INDEX(Productos!$F$2:$F$501,MATCH(B1929,Productos!$A$2:$A$501,0)),0))</f>
        <v/>
      </c>
      <c r="G1929" s="17">
        <f>IF(OR(B1929="",E1929=""),"",E1929*N(F1929))</f>
        <v/>
      </c>
    </row>
    <row r="1930">
      <c r="A1930" s="15" t="n"/>
      <c r="B1930" s="16" t="n"/>
      <c r="C1930">
        <f>IF(B1930="","",IFERROR(INDEX(Productos!$C$2:$C$501,MATCH(B1930,Productos!$A$2:$A$501,0)),"Código no existe"))</f>
        <v/>
      </c>
      <c r="F1930" s="17">
        <f>IF(B1930="","",IFERROR(INDEX(Productos!$F$2:$F$501,MATCH(B1930,Productos!$A$2:$A$501,0)),0))</f>
        <v/>
      </c>
      <c r="G1930" s="17">
        <f>IF(OR(B1930="",E1930=""),"",E1930*N(F1930))</f>
        <v/>
      </c>
    </row>
    <row r="1931">
      <c r="A1931" s="15" t="n"/>
      <c r="B1931" s="16" t="n"/>
      <c r="C1931">
        <f>IF(B1931="","",IFERROR(INDEX(Productos!$C$2:$C$501,MATCH(B1931,Productos!$A$2:$A$501,0)),"Código no existe"))</f>
        <v/>
      </c>
      <c r="F1931" s="17">
        <f>IF(B1931="","",IFERROR(INDEX(Productos!$F$2:$F$501,MATCH(B1931,Productos!$A$2:$A$501,0)),0))</f>
        <v/>
      </c>
      <c r="G1931" s="17">
        <f>IF(OR(B1931="",E1931=""),"",E1931*N(F1931))</f>
        <v/>
      </c>
    </row>
    <row r="1932">
      <c r="A1932" s="15" t="n"/>
      <c r="B1932" s="16" t="n"/>
      <c r="C1932">
        <f>IF(B1932="","",IFERROR(INDEX(Productos!$C$2:$C$501,MATCH(B1932,Productos!$A$2:$A$501,0)),"Código no existe"))</f>
        <v/>
      </c>
      <c r="F1932" s="17">
        <f>IF(B1932="","",IFERROR(INDEX(Productos!$F$2:$F$501,MATCH(B1932,Productos!$A$2:$A$501,0)),0))</f>
        <v/>
      </c>
      <c r="G1932" s="17">
        <f>IF(OR(B1932="",E1932=""),"",E1932*N(F1932))</f>
        <v/>
      </c>
    </row>
    <row r="1933">
      <c r="A1933" s="15" t="n"/>
      <c r="B1933" s="16" t="n"/>
      <c r="C1933">
        <f>IF(B1933="","",IFERROR(INDEX(Productos!$C$2:$C$501,MATCH(B1933,Productos!$A$2:$A$501,0)),"Código no existe"))</f>
        <v/>
      </c>
      <c r="F1933" s="17">
        <f>IF(B1933="","",IFERROR(INDEX(Productos!$F$2:$F$501,MATCH(B1933,Productos!$A$2:$A$501,0)),0))</f>
        <v/>
      </c>
      <c r="G1933" s="17">
        <f>IF(OR(B1933="",E1933=""),"",E1933*N(F1933))</f>
        <v/>
      </c>
    </row>
    <row r="1934">
      <c r="A1934" s="15" t="n"/>
      <c r="B1934" s="16" t="n"/>
      <c r="C1934">
        <f>IF(B1934="","",IFERROR(INDEX(Productos!$C$2:$C$501,MATCH(B1934,Productos!$A$2:$A$501,0)),"Código no existe"))</f>
        <v/>
      </c>
      <c r="F1934" s="17">
        <f>IF(B1934="","",IFERROR(INDEX(Productos!$F$2:$F$501,MATCH(B1934,Productos!$A$2:$A$501,0)),0))</f>
        <v/>
      </c>
      <c r="G1934" s="17">
        <f>IF(OR(B1934="",E1934=""),"",E1934*N(F1934))</f>
        <v/>
      </c>
    </row>
    <row r="1935">
      <c r="A1935" s="15" t="n"/>
      <c r="B1935" s="16" t="n"/>
      <c r="C1935">
        <f>IF(B1935="","",IFERROR(INDEX(Productos!$C$2:$C$501,MATCH(B1935,Productos!$A$2:$A$501,0)),"Código no existe"))</f>
        <v/>
      </c>
      <c r="F1935" s="17">
        <f>IF(B1935="","",IFERROR(INDEX(Productos!$F$2:$F$501,MATCH(B1935,Productos!$A$2:$A$501,0)),0))</f>
        <v/>
      </c>
      <c r="G1935" s="17">
        <f>IF(OR(B1935="",E1935=""),"",E1935*N(F1935))</f>
        <v/>
      </c>
    </row>
    <row r="1936">
      <c r="A1936" s="15" t="n"/>
      <c r="B1936" s="16" t="n"/>
      <c r="C1936">
        <f>IF(B1936="","",IFERROR(INDEX(Productos!$C$2:$C$501,MATCH(B1936,Productos!$A$2:$A$501,0)),"Código no existe"))</f>
        <v/>
      </c>
      <c r="F1936" s="17">
        <f>IF(B1936="","",IFERROR(INDEX(Productos!$F$2:$F$501,MATCH(B1936,Productos!$A$2:$A$501,0)),0))</f>
        <v/>
      </c>
      <c r="G1936" s="17">
        <f>IF(OR(B1936="",E1936=""),"",E1936*N(F1936))</f>
        <v/>
      </c>
    </row>
    <row r="1937">
      <c r="A1937" s="15" t="n"/>
      <c r="B1937" s="16" t="n"/>
      <c r="C1937">
        <f>IF(B1937="","",IFERROR(INDEX(Productos!$C$2:$C$501,MATCH(B1937,Productos!$A$2:$A$501,0)),"Código no existe"))</f>
        <v/>
      </c>
      <c r="F1937" s="17">
        <f>IF(B1937="","",IFERROR(INDEX(Productos!$F$2:$F$501,MATCH(B1937,Productos!$A$2:$A$501,0)),0))</f>
        <v/>
      </c>
      <c r="G1937" s="17">
        <f>IF(OR(B1937="",E1937=""),"",E1937*N(F1937))</f>
        <v/>
      </c>
    </row>
    <row r="1938">
      <c r="A1938" s="15" t="n"/>
      <c r="B1938" s="16" t="n"/>
      <c r="C1938">
        <f>IF(B1938="","",IFERROR(INDEX(Productos!$C$2:$C$501,MATCH(B1938,Productos!$A$2:$A$501,0)),"Código no existe"))</f>
        <v/>
      </c>
      <c r="F1938" s="17">
        <f>IF(B1938="","",IFERROR(INDEX(Productos!$F$2:$F$501,MATCH(B1938,Productos!$A$2:$A$501,0)),0))</f>
        <v/>
      </c>
      <c r="G1938" s="17">
        <f>IF(OR(B1938="",E1938=""),"",E1938*N(F1938))</f>
        <v/>
      </c>
    </row>
    <row r="1939">
      <c r="A1939" s="15" t="n"/>
      <c r="B1939" s="16" t="n"/>
      <c r="C1939">
        <f>IF(B1939="","",IFERROR(INDEX(Productos!$C$2:$C$501,MATCH(B1939,Productos!$A$2:$A$501,0)),"Código no existe"))</f>
        <v/>
      </c>
      <c r="F1939" s="17">
        <f>IF(B1939="","",IFERROR(INDEX(Productos!$F$2:$F$501,MATCH(B1939,Productos!$A$2:$A$501,0)),0))</f>
        <v/>
      </c>
      <c r="G1939" s="17">
        <f>IF(OR(B1939="",E1939=""),"",E1939*N(F1939))</f>
        <v/>
      </c>
    </row>
    <row r="1940">
      <c r="A1940" s="15" t="n"/>
      <c r="B1940" s="16" t="n"/>
      <c r="C1940">
        <f>IF(B1940="","",IFERROR(INDEX(Productos!$C$2:$C$501,MATCH(B1940,Productos!$A$2:$A$501,0)),"Código no existe"))</f>
        <v/>
      </c>
      <c r="F1940" s="17">
        <f>IF(B1940="","",IFERROR(INDEX(Productos!$F$2:$F$501,MATCH(B1940,Productos!$A$2:$A$501,0)),0))</f>
        <v/>
      </c>
      <c r="G1940" s="17">
        <f>IF(OR(B1940="",E1940=""),"",E1940*N(F1940))</f>
        <v/>
      </c>
    </row>
    <row r="1941">
      <c r="A1941" s="15" t="n"/>
      <c r="B1941" s="16" t="n"/>
      <c r="C1941">
        <f>IF(B1941="","",IFERROR(INDEX(Productos!$C$2:$C$501,MATCH(B1941,Productos!$A$2:$A$501,0)),"Código no existe"))</f>
        <v/>
      </c>
      <c r="F1941" s="17">
        <f>IF(B1941="","",IFERROR(INDEX(Productos!$F$2:$F$501,MATCH(B1941,Productos!$A$2:$A$501,0)),0))</f>
        <v/>
      </c>
      <c r="G1941" s="17">
        <f>IF(OR(B1941="",E1941=""),"",E1941*N(F1941))</f>
        <v/>
      </c>
    </row>
    <row r="1942">
      <c r="A1942" s="15" t="n"/>
      <c r="B1942" s="16" t="n"/>
      <c r="C1942">
        <f>IF(B1942="","",IFERROR(INDEX(Productos!$C$2:$C$501,MATCH(B1942,Productos!$A$2:$A$501,0)),"Código no existe"))</f>
        <v/>
      </c>
      <c r="F1942" s="17">
        <f>IF(B1942="","",IFERROR(INDEX(Productos!$F$2:$F$501,MATCH(B1942,Productos!$A$2:$A$501,0)),0))</f>
        <v/>
      </c>
      <c r="G1942" s="17">
        <f>IF(OR(B1942="",E1942=""),"",E1942*N(F1942))</f>
        <v/>
      </c>
    </row>
    <row r="1943">
      <c r="A1943" s="15" t="n"/>
      <c r="B1943" s="16" t="n"/>
      <c r="C1943">
        <f>IF(B1943="","",IFERROR(INDEX(Productos!$C$2:$C$501,MATCH(B1943,Productos!$A$2:$A$501,0)),"Código no existe"))</f>
        <v/>
      </c>
      <c r="F1943" s="17">
        <f>IF(B1943="","",IFERROR(INDEX(Productos!$F$2:$F$501,MATCH(B1943,Productos!$A$2:$A$501,0)),0))</f>
        <v/>
      </c>
      <c r="G1943" s="17">
        <f>IF(OR(B1943="",E1943=""),"",E1943*N(F1943))</f>
        <v/>
      </c>
    </row>
    <row r="1944">
      <c r="A1944" s="15" t="n"/>
      <c r="B1944" s="16" t="n"/>
      <c r="C1944">
        <f>IF(B1944="","",IFERROR(INDEX(Productos!$C$2:$C$501,MATCH(B1944,Productos!$A$2:$A$501,0)),"Código no existe"))</f>
        <v/>
      </c>
      <c r="F1944" s="17">
        <f>IF(B1944="","",IFERROR(INDEX(Productos!$F$2:$F$501,MATCH(B1944,Productos!$A$2:$A$501,0)),0))</f>
        <v/>
      </c>
      <c r="G1944" s="17">
        <f>IF(OR(B1944="",E1944=""),"",E1944*N(F1944))</f>
        <v/>
      </c>
    </row>
    <row r="1945">
      <c r="A1945" s="15" t="n"/>
      <c r="B1945" s="16" t="n"/>
      <c r="C1945">
        <f>IF(B1945="","",IFERROR(INDEX(Productos!$C$2:$C$501,MATCH(B1945,Productos!$A$2:$A$501,0)),"Código no existe"))</f>
        <v/>
      </c>
      <c r="F1945" s="17">
        <f>IF(B1945="","",IFERROR(INDEX(Productos!$F$2:$F$501,MATCH(B1945,Productos!$A$2:$A$501,0)),0))</f>
        <v/>
      </c>
      <c r="G1945" s="17">
        <f>IF(OR(B1945="",E1945=""),"",E1945*N(F1945))</f>
        <v/>
      </c>
    </row>
    <row r="1946">
      <c r="A1946" s="15" t="n"/>
      <c r="B1946" s="16" t="n"/>
      <c r="C1946">
        <f>IF(B1946="","",IFERROR(INDEX(Productos!$C$2:$C$501,MATCH(B1946,Productos!$A$2:$A$501,0)),"Código no existe"))</f>
        <v/>
      </c>
      <c r="F1946" s="17">
        <f>IF(B1946="","",IFERROR(INDEX(Productos!$F$2:$F$501,MATCH(B1946,Productos!$A$2:$A$501,0)),0))</f>
        <v/>
      </c>
      <c r="G1946" s="17">
        <f>IF(OR(B1946="",E1946=""),"",E1946*N(F1946))</f>
        <v/>
      </c>
    </row>
    <row r="1947">
      <c r="A1947" s="15" t="n"/>
      <c r="B1947" s="16" t="n"/>
      <c r="C1947">
        <f>IF(B1947="","",IFERROR(INDEX(Productos!$C$2:$C$501,MATCH(B1947,Productos!$A$2:$A$501,0)),"Código no existe"))</f>
        <v/>
      </c>
      <c r="F1947" s="17">
        <f>IF(B1947="","",IFERROR(INDEX(Productos!$F$2:$F$501,MATCH(B1947,Productos!$A$2:$A$501,0)),0))</f>
        <v/>
      </c>
      <c r="G1947" s="17">
        <f>IF(OR(B1947="",E1947=""),"",E1947*N(F1947))</f>
        <v/>
      </c>
    </row>
    <row r="1948">
      <c r="A1948" s="15" t="n"/>
      <c r="B1948" s="16" t="n"/>
      <c r="C1948">
        <f>IF(B1948="","",IFERROR(INDEX(Productos!$C$2:$C$501,MATCH(B1948,Productos!$A$2:$A$501,0)),"Código no existe"))</f>
        <v/>
      </c>
      <c r="F1948" s="17">
        <f>IF(B1948="","",IFERROR(INDEX(Productos!$F$2:$F$501,MATCH(B1948,Productos!$A$2:$A$501,0)),0))</f>
        <v/>
      </c>
      <c r="G1948" s="17">
        <f>IF(OR(B1948="",E1948=""),"",E1948*N(F1948))</f>
        <v/>
      </c>
    </row>
    <row r="1949">
      <c r="A1949" s="15" t="n"/>
      <c r="B1949" s="16" t="n"/>
      <c r="C1949">
        <f>IF(B1949="","",IFERROR(INDEX(Productos!$C$2:$C$501,MATCH(B1949,Productos!$A$2:$A$501,0)),"Código no existe"))</f>
        <v/>
      </c>
      <c r="F1949" s="17">
        <f>IF(B1949="","",IFERROR(INDEX(Productos!$F$2:$F$501,MATCH(B1949,Productos!$A$2:$A$501,0)),0))</f>
        <v/>
      </c>
      <c r="G1949" s="17">
        <f>IF(OR(B1949="",E1949=""),"",E1949*N(F1949))</f>
        <v/>
      </c>
    </row>
    <row r="1950">
      <c r="A1950" s="15" t="n"/>
      <c r="B1950" s="16" t="n"/>
      <c r="C1950">
        <f>IF(B1950="","",IFERROR(INDEX(Productos!$C$2:$C$501,MATCH(B1950,Productos!$A$2:$A$501,0)),"Código no existe"))</f>
        <v/>
      </c>
      <c r="F1950" s="17">
        <f>IF(B1950="","",IFERROR(INDEX(Productos!$F$2:$F$501,MATCH(B1950,Productos!$A$2:$A$501,0)),0))</f>
        <v/>
      </c>
      <c r="G1950" s="17">
        <f>IF(OR(B1950="",E1950=""),"",E1950*N(F1950))</f>
        <v/>
      </c>
    </row>
    <row r="1951">
      <c r="A1951" s="15" t="n"/>
      <c r="B1951" s="16" t="n"/>
      <c r="C1951">
        <f>IF(B1951="","",IFERROR(INDEX(Productos!$C$2:$C$501,MATCH(B1951,Productos!$A$2:$A$501,0)),"Código no existe"))</f>
        <v/>
      </c>
      <c r="F1951" s="17">
        <f>IF(B1951="","",IFERROR(INDEX(Productos!$F$2:$F$501,MATCH(B1951,Productos!$A$2:$A$501,0)),0))</f>
        <v/>
      </c>
      <c r="G1951" s="17">
        <f>IF(OR(B1951="",E1951=""),"",E1951*N(F1951))</f>
        <v/>
      </c>
    </row>
    <row r="1952">
      <c r="A1952" s="15" t="n"/>
      <c r="B1952" s="16" t="n"/>
      <c r="C1952">
        <f>IF(B1952="","",IFERROR(INDEX(Productos!$C$2:$C$501,MATCH(B1952,Productos!$A$2:$A$501,0)),"Código no existe"))</f>
        <v/>
      </c>
      <c r="F1952" s="17">
        <f>IF(B1952="","",IFERROR(INDEX(Productos!$F$2:$F$501,MATCH(B1952,Productos!$A$2:$A$501,0)),0))</f>
        <v/>
      </c>
      <c r="G1952" s="17">
        <f>IF(OR(B1952="",E1952=""),"",E1952*N(F1952))</f>
        <v/>
      </c>
    </row>
    <row r="1953">
      <c r="A1953" s="15" t="n"/>
      <c r="B1953" s="16" t="n"/>
      <c r="C1953">
        <f>IF(B1953="","",IFERROR(INDEX(Productos!$C$2:$C$501,MATCH(B1953,Productos!$A$2:$A$501,0)),"Código no existe"))</f>
        <v/>
      </c>
      <c r="F1953" s="17">
        <f>IF(B1953="","",IFERROR(INDEX(Productos!$F$2:$F$501,MATCH(B1953,Productos!$A$2:$A$501,0)),0))</f>
        <v/>
      </c>
      <c r="G1953" s="17">
        <f>IF(OR(B1953="",E1953=""),"",E1953*N(F1953))</f>
        <v/>
      </c>
    </row>
    <row r="1954">
      <c r="A1954" s="15" t="n"/>
      <c r="B1954" s="16" t="n"/>
      <c r="C1954">
        <f>IF(B1954="","",IFERROR(INDEX(Productos!$C$2:$C$501,MATCH(B1954,Productos!$A$2:$A$501,0)),"Código no existe"))</f>
        <v/>
      </c>
      <c r="F1954" s="17">
        <f>IF(B1954="","",IFERROR(INDEX(Productos!$F$2:$F$501,MATCH(B1954,Productos!$A$2:$A$501,0)),0))</f>
        <v/>
      </c>
      <c r="G1954" s="17">
        <f>IF(OR(B1954="",E1954=""),"",E1954*N(F1954))</f>
        <v/>
      </c>
    </row>
    <row r="1955">
      <c r="A1955" s="15" t="n"/>
      <c r="B1955" s="16" t="n"/>
      <c r="C1955">
        <f>IF(B1955="","",IFERROR(INDEX(Productos!$C$2:$C$501,MATCH(B1955,Productos!$A$2:$A$501,0)),"Código no existe"))</f>
        <v/>
      </c>
      <c r="F1955" s="17">
        <f>IF(B1955="","",IFERROR(INDEX(Productos!$F$2:$F$501,MATCH(B1955,Productos!$A$2:$A$501,0)),0))</f>
        <v/>
      </c>
      <c r="G1955" s="17">
        <f>IF(OR(B1955="",E1955=""),"",E1955*N(F1955))</f>
        <v/>
      </c>
    </row>
    <row r="1956">
      <c r="A1956" s="15" t="n"/>
      <c r="B1956" s="16" t="n"/>
      <c r="C1956">
        <f>IF(B1956="","",IFERROR(INDEX(Productos!$C$2:$C$501,MATCH(B1956,Productos!$A$2:$A$501,0)),"Código no existe"))</f>
        <v/>
      </c>
      <c r="F1956" s="17">
        <f>IF(B1956="","",IFERROR(INDEX(Productos!$F$2:$F$501,MATCH(B1956,Productos!$A$2:$A$501,0)),0))</f>
        <v/>
      </c>
      <c r="G1956" s="17">
        <f>IF(OR(B1956="",E1956=""),"",E1956*N(F1956))</f>
        <v/>
      </c>
    </row>
    <row r="1957">
      <c r="A1957" s="15" t="n"/>
      <c r="B1957" s="16" t="n"/>
      <c r="C1957">
        <f>IF(B1957="","",IFERROR(INDEX(Productos!$C$2:$C$501,MATCH(B1957,Productos!$A$2:$A$501,0)),"Código no existe"))</f>
        <v/>
      </c>
      <c r="F1957" s="17">
        <f>IF(B1957="","",IFERROR(INDEX(Productos!$F$2:$F$501,MATCH(B1957,Productos!$A$2:$A$501,0)),0))</f>
        <v/>
      </c>
      <c r="G1957" s="17">
        <f>IF(OR(B1957="",E1957=""),"",E1957*N(F1957))</f>
        <v/>
      </c>
    </row>
    <row r="1958">
      <c r="A1958" s="15" t="n"/>
      <c r="B1958" s="16" t="n"/>
      <c r="C1958">
        <f>IF(B1958="","",IFERROR(INDEX(Productos!$C$2:$C$501,MATCH(B1958,Productos!$A$2:$A$501,0)),"Código no existe"))</f>
        <v/>
      </c>
      <c r="F1958" s="17">
        <f>IF(B1958="","",IFERROR(INDEX(Productos!$F$2:$F$501,MATCH(B1958,Productos!$A$2:$A$501,0)),0))</f>
        <v/>
      </c>
      <c r="G1958" s="17">
        <f>IF(OR(B1958="",E1958=""),"",E1958*N(F1958))</f>
        <v/>
      </c>
    </row>
    <row r="1959">
      <c r="A1959" s="15" t="n"/>
      <c r="B1959" s="16" t="n"/>
      <c r="C1959">
        <f>IF(B1959="","",IFERROR(INDEX(Productos!$C$2:$C$501,MATCH(B1959,Productos!$A$2:$A$501,0)),"Código no existe"))</f>
        <v/>
      </c>
      <c r="F1959" s="17">
        <f>IF(B1959="","",IFERROR(INDEX(Productos!$F$2:$F$501,MATCH(B1959,Productos!$A$2:$A$501,0)),0))</f>
        <v/>
      </c>
      <c r="G1959" s="17">
        <f>IF(OR(B1959="",E1959=""),"",E1959*N(F1959))</f>
        <v/>
      </c>
    </row>
    <row r="1960">
      <c r="A1960" s="15" t="n"/>
      <c r="B1960" s="16" t="n"/>
      <c r="C1960">
        <f>IF(B1960="","",IFERROR(INDEX(Productos!$C$2:$C$501,MATCH(B1960,Productos!$A$2:$A$501,0)),"Código no existe"))</f>
        <v/>
      </c>
      <c r="F1960" s="17">
        <f>IF(B1960="","",IFERROR(INDEX(Productos!$F$2:$F$501,MATCH(B1960,Productos!$A$2:$A$501,0)),0))</f>
        <v/>
      </c>
      <c r="G1960" s="17">
        <f>IF(OR(B1960="",E1960=""),"",E1960*N(F1960))</f>
        <v/>
      </c>
    </row>
    <row r="1961">
      <c r="A1961" s="15" t="n"/>
      <c r="B1961" s="16" t="n"/>
      <c r="C1961">
        <f>IF(B1961="","",IFERROR(INDEX(Productos!$C$2:$C$501,MATCH(B1961,Productos!$A$2:$A$501,0)),"Código no existe"))</f>
        <v/>
      </c>
      <c r="F1961" s="17">
        <f>IF(B1961="","",IFERROR(INDEX(Productos!$F$2:$F$501,MATCH(B1961,Productos!$A$2:$A$501,0)),0))</f>
        <v/>
      </c>
      <c r="G1961" s="17">
        <f>IF(OR(B1961="",E1961=""),"",E1961*N(F1961))</f>
        <v/>
      </c>
    </row>
    <row r="1962">
      <c r="A1962" s="15" t="n"/>
      <c r="B1962" s="16" t="n"/>
      <c r="C1962">
        <f>IF(B1962="","",IFERROR(INDEX(Productos!$C$2:$C$501,MATCH(B1962,Productos!$A$2:$A$501,0)),"Código no existe"))</f>
        <v/>
      </c>
      <c r="F1962" s="17">
        <f>IF(B1962="","",IFERROR(INDEX(Productos!$F$2:$F$501,MATCH(B1962,Productos!$A$2:$A$501,0)),0))</f>
        <v/>
      </c>
      <c r="G1962" s="17">
        <f>IF(OR(B1962="",E1962=""),"",E1962*N(F1962))</f>
        <v/>
      </c>
    </row>
    <row r="1963">
      <c r="A1963" s="15" t="n"/>
      <c r="B1963" s="16" t="n"/>
      <c r="C1963">
        <f>IF(B1963="","",IFERROR(INDEX(Productos!$C$2:$C$501,MATCH(B1963,Productos!$A$2:$A$501,0)),"Código no existe"))</f>
        <v/>
      </c>
      <c r="F1963" s="17">
        <f>IF(B1963="","",IFERROR(INDEX(Productos!$F$2:$F$501,MATCH(B1963,Productos!$A$2:$A$501,0)),0))</f>
        <v/>
      </c>
      <c r="G1963" s="17">
        <f>IF(OR(B1963="",E1963=""),"",E1963*N(F1963))</f>
        <v/>
      </c>
    </row>
    <row r="1964">
      <c r="A1964" s="15" t="n"/>
      <c r="B1964" s="16" t="n"/>
      <c r="C1964">
        <f>IF(B1964="","",IFERROR(INDEX(Productos!$C$2:$C$501,MATCH(B1964,Productos!$A$2:$A$501,0)),"Código no existe"))</f>
        <v/>
      </c>
      <c r="F1964" s="17">
        <f>IF(B1964="","",IFERROR(INDEX(Productos!$F$2:$F$501,MATCH(B1964,Productos!$A$2:$A$501,0)),0))</f>
        <v/>
      </c>
      <c r="G1964" s="17">
        <f>IF(OR(B1964="",E1964=""),"",E1964*N(F1964))</f>
        <v/>
      </c>
    </row>
    <row r="1965">
      <c r="A1965" s="15" t="n"/>
      <c r="B1965" s="16" t="n"/>
      <c r="C1965">
        <f>IF(B1965="","",IFERROR(INDEX(Productos!$C$2:$C$501,MATCH(B1965,Productos!$A$2:$A$501,0)),"Código no existe"))</f>
        <v/>
      </c>
      <c r="F1965" s="17">
        <f>IF(B1965="","",IFERROR(INDEX(Productos!$F$2:$F$501,MATCH(B1965,Productos!$A$2:$A$501,0)),0))</f>
        <v/>
      </c>
      <c r="G1965" s="17">
        <f>IF(OR(B1965="",E1965=""),"",E1965*N(F1965))</f>
        <v/>
      </c>
    </row>
    <row r="1966">
      <c r="A1966" s="15" t="n"/>
      <c r="B1966" s="16" t="n"/>
      <c r="C1966">
        <f>IF(B1966="","",IFERROR(INDEX(Productos!$C$2:$C$501,MATCH(B1966,Productos!$A$2:$A$501,0)),"Código no existe"))</f>
        <v/>
      </c>
      <c r="F1966" s="17">
        <f>IF(B1966="","",IFERROR(INDEX(Productos!$F$2:$F$501,MATCH(B1966,Productos!$A$2:$A$501,0)),0))</f>
        <v/>
      </c>
      <c r="G1966" s="17">
        <f>IF(OR(B1966="",E1966=""),"",E1966*N(F1966))</f>
        <v/>
      </c>
    </row>
    <row r="1967">
      <c r="A1967" s="15" t="n"/>
      <c r="B1967" s="16" t="n"/>
      <c r="C1967">
        <f>IF(B1967="","",IFERROR(INDEX(Productos!$C$2:$C$501,MATCH(B1967,Productos!$A$2:$A$501,0)),"Código no existe"))</f>
        <v/>
      </c>
      <c r="F1967" s="17">
        <f>IF(B1967="","",IFERROR(INDEX(Productos!$F$2:$F$501,MATCH(B1967,Productos!$A$2:$A$501,0)),0))</f>
        <v/>
      </c>
      <c r="G1967" s="17">
        <f>IF(OR(B1967="",E1967=""),"",E1967*N(F1967))</f>
        <v/>
      </c>
    </row>
    <row r="1968">
      <c r="A1968" s="15" t="n"/>
      <c r="B1968" s="16" t="n"/>
      <c r="C1968">
        <f>IF(B1968="","",IFERROR(INDEX(Productos!$C$2:$C$501,MATCH(B1968,Productos!$A$2:$A$501,0)),"Código no existe"))</f>
        <v/>
      </c>
      <c r="F1968" s="17">
        <f>IF(B1968="","",IFERROR(INDEX(Productos!$F$2:$F$501,MATCH(B1968,Productos!$A$2:$A$501,0)),0))</f>
        <v/>
      </c>
      <c r="G1968" s="17">
        <f>IF(OR(B1968="",E1968=""),"",E1968*N(F1968))</f>
        <v/>
      </c>
    </row>
    <row r="1969">
      <c r="A1969" s="15" t="n"/>
      <c r="B1969" s="16" t="n"/>
      <c r="C1969">
        <f>IF(B1969="","",IFERROR(INDEX(Productos!$C$2:$C$501,MATCH(B1969,Productos!$A$2:$A$501,0)),"Código no existe"))</f>
        <v/>
      </c>
      <c r="F1969" s="17">
        <f>IF(B1969="","",IFERROR(INDEX(Productos!$F$2:$F$501,MATCH(B1969,Productos!$A$2:$A$501,0)),0))</f>
        <v/>
      </c>
      <c r="G1969" s="17">
        <f>IF(OR(B1969="",E1969=""),"",E1969*N(F1969))</f>
        <v/>
      </c>
    </row>
    <row r="1970">
      <c r="A1970" s="15" t="n"/>
      <c r="B1970" s="16" t="n"/>
      <c r="C1970">
        <f>IF(B1970="","",IFERROR(INDEX(Productos!$C$2:$C$501,MATCH(B1970,Productos!$A$2:$A$501,0)),"Código no existe"))</f>
        <v/>
      </c>
      <c r="F1970" s="17">
        <f>IF(B1970="","",IFERROR(INDEX(Productos!$F$2:$F$501,MATCH(B1970,Productos!$A$2:$A$501,0)),0))</f>
        <v/>
      </c>
      <c r="G1970" s="17">
        <f>IF(OR(B1970="",E1970=""),"",E1970*N(F1970))</f>
        <v/>
      </c>
    </row>
    <row r="1971">
      <c r="A1971" s="15" t="n"/>
      <c r="B1971" s="16" t="n"/>
      <c r="C1971">
        <f>IF(B1971="","",IFERROR(INDEX(Productos!$C$2:$C$501,MATCH(B1971,Productos!$A$2:$A$501,0)),"Código no existe"))</f>
        <v/>
      </c>
      <c r="F1971" s="17">
        <f>IF(B1971="","",IFERROR(INDEX(Productos!$F$2:$F$501,MATCH(B1971,Productos!$A$2:$A$501,0)),0))</f>
        <v/>
      </c>
      <c r="G1971" s="17">
        <f>IF(OR(B1971="",E1971=""),"",E1971*N(F1971))</f>
        <v/>
      </c>
    </row>
    <row r="1972">
      <c r="A1972" s="15" t="n"/>
      <c r="B1972" s="16" t="n"/>
      <c r="C1972">
        <f>IF(B1972="","",IFERROR(INDEX(Productos!$C$2:$C$501,MATCH(B1972,Productos!$A$2:$A$501,0)),"Código no existe"))</f>
        <v/>
      </c>
      <c r="F1972" s="17">
        <f>IF(B1972="","",IFERROR(INDEX(Productos!$F$2:$F$501,MATCH(B1972,Productos!$A$2:$A$501,0)),0))</f>
        <v/>
      </c>
      <c r="G1972" s="17">
        <f>IF(OR(B1972="",E1972=""),"",E1972*N(F1972))</f>
        <v/>
      </c>
    </row>
    <row r="1973">
      <c r="A1973" s="15" t="n"/>
      <c r="B1973" s="16" t="n"/>
      <c r="C1973">
        <f>IF(B1973="","",IFERROR(INDEX(Productos!$C$2:$C$501,MATCH(B1973,Productos!$A$2:$A$501,0)),"Código no existe"))</f>
        <v/>
      </c>
      <c r="F1973" s="17">
        <f>IF(B1973="","",IFERROR(INDEX(Productos!$F$2:$F$501,MATCH(B1973,Productos!$A$2:$A$501,0)),0))</f>
        <v/>
      </c>
      <c r="G1973" s="17">
        <f>IF(OR(B1973="",E1973=""),"",E1973*N(F1973))</f>
        <v/>
      </c>
    </row>
    <row r="1974">
      <c r="A1974" s="15" t="n"/>
      <c r="B1974" s="16" t="n"/>
      <c r="C1974">
        <f>IF(B1974="","",IFERROR(INDEX(Productos!$C$2:$C$501,MATCH(B1974,Productos!$A$2:$A$501,0)),"Código no existe"))</f>
        <v/>
      </c>
      <c r="F1974" s="17">
        <f>IF(B1974="","",IFERROR(INDEX(Productos!$F$2:$F$501,MATCH(B1974,Productos!$A$2:$A$501,0)),0))</f>
        <v/>
      </c>
      <c r="G1974" s="17">
        <f>IF(OR(B1974="",E1974=""),"",E1974*N(F1974))</f>
        <v/>
      </c>
    </row>
    <row r="1975">
      <c r="A1975" s="15" t="n"/>
      <c r="B1975" s="16" t="n"/>
      <c r="C1975">
        <f>IF(B1975="","",IFERROR(INDEX(Productos!$C$2:$C$501,MATCH(B1975,Productos!$A$2:$A$501,0)),"Código no existe"))</f>
        <v/>
      </c>
      <c r="F1975" s="17">
        <f>IF(B1975="","",IFERROR(INDEX(Productos!$F$2:$F$501,MATCH(B1975,Productos!$A$2:$A$501,0)),0))</f>
        <v/>
      </c>
      <c r="G1975" s="17">
        <f>IF(OR(B1975="",E1975=""),"",E1975*N(F1975))</f>
        <v/>
      </c>
    </row>
    <row r="1976">
      <c r="A1976" s="15" t="n"/>
      <c r="B1976" s="16" t="n"/>
      <c r="C1976">
        <f>IF(B1976="","",IFERROR(INDEX(Productos!$C$2:$C$501,MATCH(B1976,Productos!$A$2:$A$501,0)),"Código no existe"))</f>
        <v/>
      </c>
      <c r="F1976" s="17">
        <f>IF(B1976="","",IFERROR(INDEX(Productos!$F$2:$F$501,MATCH(B1976,Productos!$A$2:$A$501,0)),0))</f>
        <v/>
      </c>
      <c r="G1976" s="17">
        <f>IF(OR(B1976="",E1976=""),"",E1976*N(F1976))</f>
        <v/>
      </c>
    </row>
    <row r="1977">
      <c r="A1977" s="15" t="n"/>
      <c r="B1977" s="16" t="n"/>
      <c r="C1977">
        <f>IF(B1977="","",IFERROR(INDEX(Productos!$C$2:$C$501,MATCH(B1977,Productos!$A$2:$A$501,0)),"Código no existe"))</f>
        <v/>
      </c>
      <c r="F1977" s="17">
        <f>IF(B1977="","",IFERROR(INDEX(Productos!$F$2:$F$501,MATCH(B1977,Productos!$A$2:$A$501,0)),0))</f>
        <v/>
      </c>
      <c r="G1977" s="17">
        <f>IF(OR(B1977="",E1977=""),"",E1977*N(F1977))</f>
        <v/>
      </c>
    </row>
    <row r="1978">
      <c r="A1978" s="15" t="n"/>
      <c r="B1978" s="16" t="n"/>
      <c r="C1978">
        <f>IF(B1978="","",IFERROR(INDEX(Productos!$C$2:$C$501,MATCH(B1978,Productos!$A$2:$A$501,0)),"Código no existe"))</f>
        <v/>
      </c>
      <c r="F1978" s="17">
        <f>IF(B1978="","",IFERROR(INDEX(Productos!$F$2:$F$501,MATCH(B1978,Productos!$A$2:$A$501,0)),0))</f>
        <v/>
      </c>
      <c r="G1978" s="17">
        <f>IF(OR(B1978="",E1978=""),"",E1978*N(F1978))</f>
        <v/>
      </c>
    </row>
    <row r="1979">
      <c r="A1979" s="15" t="n"/>
      <c r="B1979" s="16" t="n"/>
      <c r="C1979">
        <f>IF(B1979="","",IFERROR(INDEX(Productos!$C$2:$C$501,MATCH(B1979,Productos!$A$2:$A$501,0)),"Código no existe"))</f>
        <v/>
      </c>
      <c r="F1979" s="17">
        <f>IF(B1979="","",IFERROR(INDEX(Productos!$F$2:$F$501,MATCH(B1979,Productos!$A$2:$A$501,0)),0))</f>
        <v/>
      </c>
      <c r="G1979" s="17">
        <f>IF(OR(B1979="",E1979=""),"",E1979*N(F1979))</f>
        <v/>
      </c>
    </row>
    <row r="1980">
      <c r="A1980" s="15" t="n"/>
      <c r="B1980" s="16" t="n"/>
      <c r="C1980">
        <f>IF(B1980="","",IFERROR(INDEX(Productos!$C$2:$C$501,MATCH(B1980,Productos!$A$2:$A$501,0)),"Código no existe"))</f>
        <v/>
      </c>
      <c r="F1980" s="17">
        <f>IF(B1980="","",IFERROR(INDEX(Productos!$F$2:$F$501,MATCH(B1980,Productos!$A$2:$A$501,0)),0))</f>
        <v/>
      </c>
      <c r="G1980" s="17">
        <f>IF(OR(B1980="",E1980=""),"",E1980*N(F1980))</f>
        <v/>
      </c>
    </row>
    <row r="1981">
      <c r="A1981" s="15" t="n"/>
      <c r="B1981" s="16" t="n"/>
      <c r="C1981">
        <f>IF(B1981="","",IFERROR(INDEX(Productos!$C$2:$C$501,MATCH(B1981,Productos!$A$2:$A$501,0)),"Código no existe"))</f>
        <v/>
      </c>
      <c r="F1981" s="17">
        <f>IF(B1981="","",IFERROR(INDEX(Productos!$F$2:$F$501,MATCH(B1981,Productos!$A$2:$A$501,0)),0))</f>
        <v/>
      </c>
      <c r="G1981" s="17">
        <f>IF(OR(B1981="",E1981=""),"",E1981*N(F1981))</f>
        <v/>
      </c>
    </row>
    <row r="1982">
      <c r="A1982" s="15" t="n"/>
      <c r="B1982" s="16" t="n"/>
      <c r="C1982">
        <f>IF(B1982="","",IFERROR(INDEX(Productos!$C$2:$C$501,MATCH(B1982,Productos!$A$2:$A$501,0)),"Código no existe"))</f>
        <v/>
      </c>
      <c r="F1982" s="17">
        <f>IF(B1982="","",IFERROR(INDEX(Productos!$F$2:$F$501,MATCH(B1982,Productos!$A$2:$A$501,0)),0))</f>
        <v/>
      </c>
      <c r="G1982" s="17">
        <f>IF(OR(B1982="",E1982=""),"",E1982*N(F1982))</f>
        <v/>
      </c>
    </row>
    <row r="1983">
      <c r="A1983" s="15" t="n"/>
      <c r="B1983" s="16" t="n"/>
      <c r="C1983">
        <f>IF(B1983="","",IFERROR(INDEX(Productos!$C$2:$C$501,MATCH(B1983,Productos!$A$2:$A$501,0)),"Código no existe"))</f>
        <v/>
      </c>
      <c r="F1983" s="17">
        <f>IF(B1983="","",IFERROR(INDEX(Productos!$F$2:$F$501,MATCH(B1983,Productos!$A$2:$A$501,0)),0))</f>
        <v/>
      </c>
      <c r="G1983" s="17">
        <f>IF(OR(B1983="",E1983=""),"",E1983*N(F1983))</f>
        <v/>
      </c>
    </row>
    <row r="1984">
      <c r="A1984" s="15" t="n"/>
      <c r="B1984" s="16" t="n"/>
      <c r="C1984">
        <f>IF(B1984="","",IFERROR(INDEX(Productos!$C$2:$C$501,MATCH(B1984,Productos!$A$2:$A$501,0)),"Código no existe"))</f>
        <v/>
      </c>
      <c r="F1984" s="17">
        <f>IF(B1984="","",IFERROR(INDEX(Productos!$F$2:$F$501,MATCH(B1984,Productos!$A$2:$A$501,0)),0))</f>
        <v/>
      </c>
      <c r="G1984" s="17">
        <f>IF(OR(B1984="",E1984=""),"",E1984*N(F1984))</f>
        <v/>
      </c>
    </row>
    <row r="1985">
      <c r="A1985" s="15" t="n"/>
      <c r="B1985" s="16" t="n"/>
      <c r="C1985">
        <f>IF(B1985="","",IFERROR(INDEX(Productos!$C$2:$C$501,MATCH(B1985,Productos!$A$2:$A$501,0)),"Código no existe"))</f>
        <v/>
      </c>
      <c r="F1985" s="17">
        <f>IF(B1985="","",IFERROR(INDEX(Productos!$F$2:$F$501,MATCH(B1985,Productos!$A$2:$A$501,0)),0))</f>
        <v/>
      </c>
      <c r="G1985" s="17">
        <f>IF(OR(B1985="",E1985=""),"",E1985*N(F1985))</f>
        <v/>
      </c>
    </row>
    <row r="1986">
      <c r="A1986" s="15" t="n"/>
      <c r="B1986" s="16" t="n"/>
      <c r="C1986">
        <f>IF(B1986="","",IFERROR(INDEX(Productos!$C$2:$C$501,MATCH(B1986,Productos!$A$2:$A$501,0)),"Código no existe"))</f>
        <v/>
      </c>
      <c r="F1986" s="17">
        <f>IF(B1986="","",IFERROR(INDEX(Productos!$F$2:$F$501,MATCH(B1986,Productos!$A$2:$A$501,0)),0))</f>
        <v/>
      </c>
      <c r="G1986" s="17">
        <f>IF(OR(B1986="",E1986=""),"",E1986*N(F1986))</f>
        <v/>
      </c>
    </row>
    <row r="1987">
      <c r="A1987" s="15" t="n"/>
      <c r="B1987" s="16" t="n"/>
      <c r="C1987">
        <f>IF(B1987="","",IFERROR(INDEX(Productos!$C$2:$C$501,MATCH(B1987,Productos!$A$2:$A$501,0)),"Código no existe"))</f>
        <v/>
      </c>
      <c r="F1987" s="17">
        <f>IF(B1987="","",IFERROR(INDEX(Productos!$F$2:$F$501,MATCH(B1987,Productos!$A$2:$A$501,0)),0))</f>
        <v/>
      </c>
      <c r="G1987" s="17">
        <f>IF(OR(B1987="",E1987=""),"",E1987*N(F1987))</f>
        <v/>
      </c>
    </row>
    <row r="1988">
      <c r="A1988" s="15" t="n"/>
      <c r="B1988" s="16" t="n"/>
      <c r="C1988">
        <f>IF(B1988="","",IFERROR(INDEX(Productos!$C$2:$C$501,MATCH(B1988,Productos!$A$2:$A$501,0)),"Código no existe"))</f>
        <v/>
      </c>
      <c r="F1988" s="17">
        <f>IF(B1988="","",IFERROR(INDEX(Productos!$F$2:$F$501,MATCH(B1988,Productos!$A$2:$A$501,0)),0))</f>
        <v/>
      </c>
      <c r="G1988" s="17">
        <f>IF(OR(B1988="",E1988=""),"",E1988*N(F1988))</f>
        <v/>
      </c>
    </row>
    <row r="1989">
      <c r="A1989" s="15" t="n"/>
      <c r="B1989" s="16" t="n"/>
      <c r="C1989">
        <f>IF(B1989="","",IFERROR(INDEX(Productos!$C$2:$C$501,MATCH(B1989,Productos!$A$2:$A$501,0)),"Código no existe"))</f>
        <v/>
      </c>
      <c r="F1989" s="17">
        <f>IF(B1989="","",IFERROR(INDEX(Productos!$F$2:$F$501,MATCH(B1989,Productos!$A$2:$A$501,0)),0))</f>
        <v/>
      </c>
      <c r="G1989" s="17">
        <f>IF(OR(B1989="",E1989=""),"",E1989*N(F1989))</f>
        <v/>
      </c>
    </row>
    <row r="1990">
      <c r="A1990" s="15" t="n"/>
      <c r="B1990" s="16" t="n"/>
      <c r="C1990">
        <f>IF(B1990="","",IFERROR(INDEX(Productos!$C$2:$C$501,MATCH(B1990,Productos!$A$2:$A$501,0)),"Código no existe"))</f>
        <v/>
      </c>
      <c r="F1990" s="17">
        <f>IF(B1990="","",IFERROR(INDEX(Productos!$F$2:$F$501,MATCH(B1990,Productos!$A$2:$A$501,0)),0))</f>
        <v/>
      </c>
      <c r="G1990" s="17">
        <f>IF(OR(B1990="",E1990=""),"",E1990*N(F1990))</f>
        <v/>
      </c>
    </row>
    <row r="1991">
      <c r="A1991" s="15" t="n"/>
      <c r="B1991" s="16" t="n"/>
      <c r="C1991">
        <f>IF(B1991="","",IFERROR(INDEX(Productos!$C$2:$C$501,MATCH(B1991,Productos!$A$2:$A$501,0)),"Código no existe"))</f>
        <v/>
      </c>
      <c r="F1991" s="17">
        <f>IF(B1991="","",IFERROR(INDEX(Productos!$F$2:$F$501,MATCH(B1991,Productos!$A$2:$A$501,0)),0))</f>
        <v/>
      </c>
      <c r="G1991" s="17">
        <f>IF(OR(B1991="",E1991=""),"",E1991*N(F1991))</f>
        <v/>
      </c>
    </row>
    <row r="1992">
      <c r="A1992" s="15" t="n"/>
      <c r="B1992" s="16" t="n"/>
      <c r="C1992">
        <f>IF(B1992="","",IFERROR(INDEX(Productos!$C$2:$C$501,MATCH(B1992,Productos!$A$2:$A$501,0)),"Código no existe"))</f>
        <v/>
      </c>
      <c r="F1992" s="17">
        <f>IF(B1992="","",IFERROR(INDEX(Productos!$F$2:$F$501,MATCH(B1992,Productos!$A$2:$A$501,0)),0))</f>
        <v/>
      </c>
      <c r="G1992" s="17">
        <f>IF(OR(B1992="",E1992=""),"",E1992*N(F1992))</f>
        <v/>
      </c>
    </row>
    <row r="1993">
      <c r="A1993" s="15" t="n"/>
      <c r="B1993" s="16" t="n"/>
      <c r="C1993">
        <f>IF(B1993="","",IFERROR(INDEX(Productos!$C$2:$C$501,MATCH(B1993,Productos!$A$2:$A$501,0)),"Código no existe"))</f>
        <v/>
      </c>
      <c r="F1993" s="17">
        <f>IF(B1993="","",IFERROR(INDEX(Productos!$F$2:$F$501,MATCH(B1993,Productos!$A$2:$A$501,0)),0))</f>
        <v/>
      </c>
      <c r="G1993" s="17">
        <f>IF(OR(B1993="",E1993=""),"",E1993*N(F1993))</f>
        <v/>
      </c>
    </row>
    <row r="1994">
      <c r="A1994" s="15" t="n"/>
      <c r="B1994" s="16" t="n"/>
      <c r="C1994">
        <f>IF(B1994="","",IFERROR(INDEX(Productos!$C$2:$C$501,MATCH(B1994,Productos!$A$2:$A$501,0)),"Código no existe"))</f>
        <v/>
      </c>
      <c r="F1994" s="17">
        <f>IF(B1994="","",IFERROR(INDEX(Productos!$F$2:$F$501,MATCH(B1994,Productos!$A$2:$A$501,0)),0))</f>
        <v/>
      </c>
      <c r="G1994" s="17">
        <f>IF(OR(B1994="",E1994=""),"",E1994*N(F1994))</f>
        <v/>
      </c>
    </row>
    <row r="1995">
      <c r="A1995" s="15" t="n"/>
      <c r="B1995" s="16" t="n"/>
      <c r="C1995">
        <f>IF(B1995="","",IFERROR(INDEX(Productos!$C$2:$C$501,MATCH(B1995,Productos!$A$2:$A$501,0)),"Código no existe"))</f>
        <v/>
      </c>
      <c r="F1995" s="17">
        <f>IF(B1995="","",IFERROR(INDEX(Productos!$F$2:$F$501,MATCH(B1995,Productos!$A$2:$A$501,0)),0))</f>
        <v/>
      </c>
      <c r="G1995" s="17">
        <f>IF(OR(B1995="",E1995=""),"",E1995*N(F1995))</f>
        <v/>
      </c>
    </row>
    <row r="1996">
      <c r="A1996" s="15" t="n"/>
      <c r="B1996" s="16" t="n"/>
      <c r="C1996">
        <f>IF(B1996="","",IFERROR(INDEX(Productos!$C$2:$C$501,MATCH(B1996,Productos!$A$2:$A$501,0)),"Código no existe"))</f>
        <v/>
      </c>
      <c r="F1996" s="17">
        <f>IF(B1996="","",IFERROR(INDEX(Productos!$F$2:$F$501,MATCH(B1996,Productos!$A$2:$A$501,0)),0))</f>
        <v/>
      </c>
      <c r="G1996" s="17">
        <f>IF(OR(B1996="",E1996=""),"",E1996*N(F1996))</f>
        <v/>
      </c>
    </row>
    <row r="1997">
      <c r="A1997" s="15" t="n"/>
      <c r="B1997" s="16" t="n"/>
      <c r="C1997">
        <f>IF(B1997="","",IFERROR(INDEX(Productos!$C$2:$C$501,MATCH(B1997,Productos!$A$2:$A$501,0)),"Código no existe"))</f>
        <v/>
      </c>
      <c r="F1997" s="17">
        <f>IF(B1997="","",IFERROR(INDEX(Productos!$F$2:$F$501,MATCH(B1997,Productos!$A$2:$A$501,0)),0))</f>
        <v/>
      </c>
      <c r="G1997" s="17">
        <f>IF(OR(B1997="",E1997=""),"",E1997*N(F1997))</f>
        <v/>
      </c>
    </row>
    <row r="1998">
      <c r="A1998" s="15" t="n"/>
      <c r="B1998" s="16" t="n"/>
      <c r="C1998">
        <f>IF(B1998="","",IFERROR(INDEX(Productos!$C$2:$C$501,MATCH(B1998,Productos!$A$2:$A$501,0)),"Código no existe"))</f>
        <v/>
      </c>
      <c r="F1998" s="17">
        <f>IF(B1998="","",IFERROR(INDEX(Productos!$F$2:$F$501,MATCH(B1998,Productos!$A$2:$A$501,0)),0))</f>
        <v/>
      </c>
      <c r="G1998" s="17">
        <f>IF(OR(B1998="",E1998=""),"",E1998*N(F1998))</f>
        <v/>
      </c>
    </row>
    <row r="1999">
      <c r="A1999" s="15" t="n"/>
      <c r="B1999" s="16" t="n"/>
      <c r="C1999">
        <f>IF(B1999="","",IFERROR(INDEX(Productos!$C$2:$C$501,MATCH(B1999,Productos!$A$2:$A$501,0)),"Código no existe"))</f>
        <v/>
      </c>
      <c r="F1999" s="17">
        <f>IF(B1999="","",IFERROR(INDEX(Productos!$F$2:$F$501,MATCH(B1999,Productos!$A$2:$A$501,0)),0))</f>
        <v/>
      </c>
      <c r="G1999" s="17">
        <f>IF(OR(B1999="",E1999=""),"",E1999*N(F1999))</f>
        <v/>
      </c>
    </row>
    <row r="2000">
      <c r="A2000" s="15" t="n"/>
      <c r="B2000" s="16" t="n"/>
      <c r="C2000">
        <f>IF(B2000="","",IFERROR(INDEX(Productos!$C$2:$C$501,MATCH(B2000,Productos!$A$2:$A$501,0)),"Código no existe"))</f>
        <v/>
      </c>
      <c r="F2000" s="17">
        <f>IF(B2000="","",IFERROR(INDEX(Productos!$F$2:$F$501,MATCH(B2000,Productos!$A$2:$A$501,0)),0))</f>
        <v/>
      </c>
      <c r="G2000" s="17">
        <f>IF(OR(B2000="",E2000=""),"",E2000*N(F2000))</f>
        <v/>
      </c>
    </row>
    <row r="2001">
      <c r="A2001" s="15" t="n"/>
      <c r="B2001" s="16" t="n"/>
      <c r="C2001">
        <f>IF(B2001="","",IFERROR(INDEX(Productos!$C$2:$C$501,MATCH(B2001,Productos!$A$2:$A$501,0)),"Código no existe"))</f>
        <v/>
      </c>
      <c r="F2001" s="17">
        <f>IF(B2001="","",IFERROR(INDEX(Productos!$F$2:$F$501,MATCH(B2001,Productos!$A$2:$A$501,0)),0))</f>
        <v/>
      </c>
      <c r="G2001" s="17">
        <f>IF(OR(B2001="",E2001=""),"",E2001*N(F2001))</f>
        <v/>
      </c>
    </row>
    <row r="2002">
      <c r="A2002" s="15" t="n"/>
      <c r="B2002" s="16" t="n"/>
      <c r="C2002">
        <f>IF(B2002="","",IFERROR(INDEX(Productos!$C$2:$C$501,MATCH(B2002,Productos!$A$2:$A$501,0)),"Código no existe"))</f>
        <v/>
      </c>
      <c r="F2002" s="17">
        <f>IF(B2002="","",IFERROR(INDEX(Productos!$F$2:$F$501,MATCH(B2002,Productos!$A$2:$A$501,0)),0))</f>
        <v/>
      </c>
      <c r="G2002" s="17">
        <f>IF(OR(B2002="",E2002=""),"",E2002*N(F2002))</f>
        <v/>
      </c>
    </row>
    <row r="2003">
      <c r="A2003" s="15" t="n"/>
      <c r="B2003" s="16" t="n"/>
      <c r="C2003">
        <f>IF(B2003="","",IFERROR(INDEX(Productos!$C$2:$C$501,MATCH(B2003,Productos!$A$2:$A$501,0)),"Código no existe"))</f>
        <v/>
      </c>
      <c r="F2003" s="17">
        <f>IF(B2003="","",IFERROR(INDEX(Productos!$F$2:$F$501,MATCH(B2003,Productos!$A$2:$A$501,0)),0))</f>
        <v/>
      </c>
      <c r="G2003" s="17">
        <f>IF(OR(B2003="",E2003=""),"",E2003*N(F2003))</f>
        <v/>
      </c>
    </row>
    <row r="2004">
      <c r="A2004" s="15" t="n"/>
      <c r="B2004" s="16" t="n"/>
      <c r="C2004">
        <f>IF(B2004="","",IFERROR(INDEX(Productos!$C$2:$C$501,MATCH(B2004,Productos!$A$2:$A$501,0)),"Código no existe"))</f>
        <v/>
      </c>
      <c r="F2004" s="17">
        <f>IF(B2004="","",IFERROR(INDEX(Productos!$F$2:$F$501,MATCH(B2004,Productos!$A$2:$A$501,0)),0))</f>
        <v/>
      </c>
      <c r="G2004" s="17">
        <f>IF(OR(B2004="",E2004=""),"",E2004*N(F2004))</f>
        <v/>
      </c>
    </row>
    <row r="2005">
      <c r="A2005" s="15" t="n"/>
      <c r="B2005" s="16" t="n"/>
      <c r="C2005">
        <f>IF(B2005="","",IFERROR(INDEX(Productos!$C$2:$C$501,MATCH(B2005,Productos!$A$2:$A$501,0)),"Código no existe"))</f>
        <v/>
      </c>
      <c r="F2005" s="17">
        <f>IF(B2005="","",IFERROR(INDEX(Productos!$F$2:$F$501,MATCH(B2005,Productos!$A$2:$A$501,0)),0))</f>
        <v/>
      </c>
      <c r="G2005" s="17">
        <f>IF(OR(B2005="",E2005=""),"",E2005*N(F2005))</f>
        <v/>
      </c>
    </row>
    <row r="2006">
      <c r="A2006" s="15" t="n"/>
      <c r="B2006" s="16" t="n"/>
      <c r="C2006">
        <f>IF(B2006="","",IFERROR(INDEX(Productos!$C$2:$C$501,MATCH(B2006,Productos!$A$2:$A$501,0)),"Código no existe"))</f>
        <v/>
      </c>
      <c r="F2006" s="17">
        <f>IF(B2006="","",IFERROR(INDEX(Productos!$F$2:$F$501,MATCH(B2006,Productos!$A$2:$A$501,0)),0))</f>
        <v/>
      </c>
      <c r="G2006" s="17">
        <f>IF(OR(B2006="",E2006=""),"",E2006*N(F2006))</f>
        <v/>
      </c>
    </row>
    <row r="2007">
      <c r="A2007" s="15" t="n"/>
      <c r="B2007" s="16" t="n"/>
      <c r="C2007">
        <f>IF(B2007="","",IFERROR(INDEX(Productos!$C$2:$C$501,MATCH(B2007,Productos!$A$2:$A$501,0)),"Código no existe"))</f>
        <v/>
      </c>
      <c r="F2007" s="17">
        <f>IF(B2007="","",IFERROR(INDEX(Productos!$F$2:$F$501,MATCH(B2007,Productos!$A$2:$A$501,0)),0))</f>
        <v/>
      </c>
      <c r="G2007" s="17">
        <f>IF(OR(B2007="",E2007=""),"",E2007*N(F2007))</f>
        <v/>
      </c>
    </row>
    <row r="2008">
      <c r="A2008" s="15" t="n"/>
      <c r="B2008" s="16" t="n"/>
      <c r="C2008">
        <f>IF(B2008="","",IFERROR(INDEX(Productos!$C$2:$C$501,MATCH(B2008,Productos!$A$2:$A$501,0)),"Código no existe"))</f>
        <v/>
      </c>
      <c r="F2008" s="17">
        <f>IF(B2008="","",IFERROR(INDEX(Productos!$F$2:$F$501,MATCH(B2008,Productos!$A$2:$A$501,0)),0))</f>
        <v/>
      </c>
      <c r="G2008" s="17">
        <f>IF(OR(B2008="",E2008=""),"",E2008*N(F2008))</f>
        <v/>
      </c>
    </row>
    <row r="2009">
      <c r="A2009" s="15" t="n"/>
      <c r="B2009" s="16" t="n"/>
      <c r="C2009">
        <f>IF(B2009="","",IFERROR(INDEX(Productos!$C$2:$C$501,MATCH(B2009,Productos!$A$2:$A$501,0)),"Código no existe"))</f>
        <v/>
      </c>
      <c r="F2009" s="17">
        <f>IF(B2009="","",IFERROR(INDEX(Productos!$F$2:$F$501,MATCH(B2009,Productos!$A$2:$A$501,0)),0))</f>
        <v/>
      </c>
      <c r="G2009" s="17">
        <f>IF(OR(B2009="",E2009=""),"",E2009*N(F2009))</f>
        <v/>
      </c>
    </row>
    <row r="2010">
      <c r="A2010" s="15" t="n"/>
      <c r="B2010" s="16" t="n"/>
      <c r="C2010">
        <f>IF(B2010="","",IFERROR(INDEX(Productos!$C$2:$C$501,MATCH(B2010,Productos!$A$2:$A$501,0)),"Código no existe"))</f>
        <v/>
      </c>
      <c r="F2010" s="17">
        <f>IF(B2010="","",IFERROR(INDEX(Productos!$F$2:$F$501,MATCH(B2010,Productos!$A$2:$A$501,0)),0))</f>
        <v/>
      </c>
      <c r="G2010" s="17">
        <f>IF(OR(B2010="",E2010=""),"",E2010*N(F2010))</f>
        <v/>
      </c>
    </row>
    <row r="2011">
      <c r="A2011" s="15" t="n"/>
      <c r="B2011" s="16" t="n"/>
      <c r="C2011">
        <f>IF(B2011="","",IFERROR(INDEX(Productos!$C$2:$C$501,MATCH(B2011,Productos!$A$2:$A$501,0)),"Código no existe"))</f>
        <v/>
      </c>
      <c r="F2011" s="17">
        <f>IF(B2011="","",IFERROR(INDEX(Productos!$F$2:$F$501,MATCH(B2011,Productos!$A$2:$A$501,0)),0))</f>
        <v/>
      </c>
      <c r="G2011" s="17">
        <f>IF(OR(B2011="",E2011=""),"",E2011*N(F2011))</f>
        <v/>
      </c>
    </row>
    <row r="2012">
      <c r="A2012" s="15" t="n"/>
      <c r="B2012" s="16" t="n"/>
      <c r="C2012">
        <f>IF(B2012="","",IFERROR(INDEX(Productos!$C$2:$C$501,MATCH(B2012,Productos!$A$2:$A$501,0)),"Código no existe"))</f>
        <v/>
      </c>
      <c r="F2012" s="17">
        <f>IF(B2012="","",IFERROR(INDEX(Productos!$F$2:$F$501,MATCH(B2012,Productos!$A$2:$A$501,0)),0))</f>
        <v/>
      </c>
      <c r="G2012" s="17">
        <f>IF(OR(B2012="",E2012=""),"",E2012*N(F2012))</f>
        <v/>
      </c>
    </row>
    <row r="2013">
      <c r="A2013" s="15" t="n"/>
      <c r="B2013" s="16" t="n"/>
      <c r="C2013">
        <f>IF(B2013="","",IFERROR(INDEX(Productos!$C$2:$C$501,MATCH(B2013,Productos!$A$2:$A$501,0)),"Código no existe"))</f>
        <v/>
      </c>
      <c r="F2013" s="17">
        <f>IF(B2013="","",IFERROR(INDEX(Productos!$F$2:$F$501,MATCH(B2013,Productos!$A$2:$A$501,0)),0))</f>
        <v/>
      </c>
      <c r="G2013" s="17">
        <f>IF(OR(B2013="",E2013=""),"",E2013*N(F2013))</f>
        <v/>
      </c>
    </row>
    <row r="2014">
      <c r="A2014" s="15" t="n"/>
      <c r="B2014" s="16" t="n"/>
      <c r="C2014">
        <f>IF(B2014="","",IFERROR(INDEX(Productos!$C$2:$C$501,MATCH(B2014,Productos!$A$2:$A$501,0)),"Código no existe"))</f>
        <v/>
      </c>
      <c r="F2014" s="17">
        <f>IF(B2014="","",IFERROR(INDEX(Productos!$F$2:$F$501,MATCH(B2014,Productos!$A$2:$A$501,0)),0))</f>
        <v/>
      </c>
      <c r="G2014" s="17">
        <f>IF(OR(B2014="",E2014=""),"",E2014*N(F2014))</f>
        <v/>
      </c>
    </row>
    <row r="2015">
      <c r="A2015" s="15" t="n"/>
      <c r="B2015" s="16" t="n"/>
      <c r="C2015">
        <f>IF(B2015="","",IFERROR(INDEX(Productos!$C$2:$C$501,MATCH(B2015,Productos!$A$2:$A$501,0)),"Código no existe"))</f>
        <v/>
      </c>
      <c r="F2015" s="17">
        <f>IF(B2015="","",IFERROR(INDEX(Productos!$F$2:$F$501,MATCH(B2015,Productos!$A$2:$A$501,0)),0))</f>
        <v/>
      </c>
      <c r="G2015" s="17">
        <f>IF(OR(B2015="",E2015=""),"",E2015*N(F2015))</f>
        <v/>
      </c>
    </row>
    <row r="2016">
      <c r="A2016" s="15" t="n"/>
      <c r="B2016" s="16" t="n"/>
      <c r="C2016">
        <f>IF(B2016="","",IFERROR(INDEX(Productos!$C$2:$C$501,MATCH(B2016,Productos!$A$2:$A$501,0)),"Código no existe"))</f>
        <v/>
      </c>
      <c r="F2016" s="17">
        <f>IF(B2016="","",IFERROR(INDEX(Productos!$F$2:$F$501,MATCH(B2016,Productos!$A$2:$A$501,0)),0))</f>
        <v/>
      </c>
      <c r="G2016" s="17">
        <f>IF(OR(B2016="",E2016=""),"",E2016*N(F2016))</f>
        <v/>
      </c>
    </row>
    <row r="2017">
      <c r="A2017" s="15" t="n"/>
      <c r="B2017" s="16" t="n"/>
      <c r="C2017">
        <f>IF(B2017="","",IFERROR(INDEX(Productos!$C$2:$C$501,MATCH(B2017,Productos!$A$2:$A$501,0)),"Código no existe"))</f>
        <v/>
      </c>
      <c r="F2017" s="17">
        <f>IF(B2017="","",IFERROR(INDEX(Productos!$F$2:$F$501,MATCH(B2017,Productos!$A$2:$A$501,0)),0))</f>
        <v/>
      </c>
      <c r="G2017" s="17">
        <f>IF(OR(B2017="",E2017=""),"",E2017*N(F2017))</f>
        <v/>
      </c>
    </row>
    <row r="2018">
      <c r="A2018" s="15" t="n"/>
      <c r="B2018" s="16" t="n"/>
      <c r="C2018">
        <f>IF(B2018="","",IFERROR(INDEX(Productos!$C$2:$C$501,MATCH(B2018,Productos!$A$2:$A$501,0)),"Código no existe"))</f>
        <v/>
      </c>
      <c r="F2018" s="17">
        <f>IF(B2018="","",IFERROR(INDEX(Productos!$F$2:$F$501,MATCH(B2018,Productos!$A$2:$A$501,0)),0))</f>
        <v/>
      </c>
      <c r="G2018" s="17">
        <f>IF(OR(B2018="",E2018=""),"",E2018*N(F2018))</f>
        <v/>
      </c>
    </row>
    <row r="2019">
      <c r="A2019" s="15" t="n"/>
      <c r="B2019" s="16" t="n"/>
      <c r="C2019">
        <f>IF(B2019="","",IFERROR(INDEX(Productos!$C$2:$C$501,MATCH(B2019,Productos!$A$2:$A$501,0)),"Código no existe"))</f>
        <v/>
      </c>
      <c r="F2019" s="17">
        <f>IF(B2019="","",IFERROR(INDEX(Productos!$F$2:$F$501,MATCH(B2019,Productos!$A$2:$A$501,0)),0))</f>
        <v/>
      </c>
      <c r="G2019" s="17">
        <f>IF(OR(B2019="",E2019=""),"",E2019*N(F2019))</f>
        <v/>
      </c>
    </row>
    <row r="2020">
      <c r="A2020" s="15" t="n"/>
      <c r="B2020" s="16" t="n"/>
      <c r="C2020">
        <f>IF(B2020="","",IFERROR(INDEX(Productos!$C$2:$C$501,MATCH(B2020,Productos!$A$2:$A$501,0)),"Código no existe"))</f>
        <v/>
      </c>
      <c r="F2020" s="17">
        <f>IF(B2020="","",IFERROR(INDEX(Productos!$F$2:$F$501,MATCH(B2020,Productos!$A$2:$A$501,0)),0))</f>
        <v/>
      </c>
      <c r="G2020" s="17">
        <f>IF(OR(B2020="",E2020=""),"",E2020*N(F2020))</f>
        <v/>
      </c>
    </row>
    <row r="2021">
      <c r="A2021" s="15" t="n"/>
      <c r="B2021" s="16" t="n"/>
      <c r="C2021">
        <f>IF(B2021="","",IFERROR(INDEX(Productos!$C$2:$C$501,MATCH(B2021,Productos!$A$2:$A$501,0)),"Código no existe"))</f>
        <v/>
      </c>
      <c r="F2021" s="17">
        <f>IF(B2021="","",IFERROR(INDEX(Productos!$F$2:$F$501,MATCH(B2021,Productos!$A$2:$A$501,0)),0))</f>
        <v/>
      </c>
      <c r="G2021" s="17">
        <f>IF(OR(B2021="",E2021=""),"",E2021*N(F2021))</f>
        <v/>
      </c>
    </row>
    <row r="2022">
      <c r="A2022" s="15" t="n"/>
      <c r="B2022" s="16" t="n"/>
      <c r="C2022">
        <f>IF(B2022="","",IFERROR(INDEX(Productos!$C$2:$C$501,MATCH(B2022,Productos!$A$2:$A$501,0)),"Código no existe"))</f>
        <v/>
      </c>
      <c r="F2022" s="17">
        <f>IF(B2022="","",IFERROR(INDEX(Productos!$F$2:$F$501,MATCH(B2022,Productos!$A$2:$A$501,0)),0))</f>
        <v/>
      </c>
      <c r="G2022" s="17">
        <f>IF(OR(B2022="",E2022=""),"",E2022*N(F2022))</f>
        <v/>
      </c>
    </row>
    <row r="2023">
      <c r="A2023" s="15" t="n"/>
      <c r="B2023" s="16" t="n"/>
      <c r="C2023">
        <f>IF(B2023="","",IFERROR(INDEX(Productos!$C$2:$C$501,MATCH(B2023,Productos!$A$2:$A$501,0)),"Código no existe"))</f>
        <v/>
      </c>
      <c r="F2023" s="17">
        <f>IF(B2023="","",IFERROR(INDEX(Productos!$F$2:$F$501,MATCH(B2023,Productos!$A$2:$A$501,0)),0))</f>
        <v/>
      </c>
      <c r="G2023" s="17">
        <f>IF(OR(B2023="",E2023=""),"",E2023*N(F2023))</f>
        <v/>
      </c>
    </row>
    <row r="2024">
      <c r="A2024" s="15" t="n"/>
      <c r="B2024" s="16" t="n"/>
      <c r="C2024">
        <f>IF(B2024="","",IFERROR(INDEX(Productos!$C$2:$C$501,MATCH(B2024,Productos!$A$2:$A$501,0)),"Código no existe"))</f>
        <v/>
      </c>
      <c r="F2024" s="17">
        <f>IF(B2024="","",IFERROR(INDEX(Productos!$F$2:$F$501,MATCH(B2024,Productos!$A$2:$A$501,0)),0))</f>
        <v/>
      </c>
      <c r="G2024" s="17">
        <f>IF(OR(B2024="",E2024=""),"",E2024*N(F2024))</f>
        <v/>
      </c>
    </row>
    <row r="2025">
      <c r="A2025" s="15" t="n"/>
      <c r="B2025" s="16" t="n"/>
      <c r="C2025">
        <f>IF(B2025="","",IFERROR(INDEX(Productos!$C$2:$C$501,MATCH(B2025,Productos!$A$2:$A$501,0)),"Código no existe"))</f>
        <v/>
      </c>
      <c r="F2025" s="17">
        <f>IF(B2025="","",IFERROR(INDEX(Productos!$F$2:$F$501,MATCH(B2025,Productos!$A$2:$A$501,0)),0))</f>
        <v/>
      </c>
      <c r="G2025" s="17">
        <f>IF(OR(B2025="",E2025=""),"",E2025*N(F2025))</f>
        <v/>
      </c>
    </row>
    <row r="2026">
      <c r="A2026" s="15" t="n"/>
      <c r="B2026" s="16" t="n"/>
      <c r="C2026">
        <f>IF(B2026="","",IFERROR(INDEX(Productos!$C$2:$C$501,MATCH(B2026,Productos!$A$2:$A$501,0)),"Código no existe"))</f>
        <v/>
      </c>
      <c r="F2026" s="17">
        <f>IF(B2026="","",IFERROR(INDEX(Productos!$F$2:$F$501,MATCH(B2026,Productos!$A$2:$A$501,0)),0))</f>
        <v/>
      </c>
      <c r="G2026" s="17">
        <f>IF(OR(B2026="",E2026=""),"",E2026*N(F2026))</f>
        <v/>
      </c>
    </row>
    <row r="2027">
      <c r="A2027" s="15" t="n"/>
      <c r="B2027" s="16" t="n"/>
      <c r="C2027">
        <f>IF(B2027="","",IFERROR(INDEX(Productos!$C$2:$C$501,MATCH(B2027,Productos!$A$2:$A$501,0)),"Código no existe"))</f>
        <v/>
      </c>
      <c r="F2027" s="17">
        <f>IF(B2027="","",IFERROR(INDEX(Productos!$F$2:$F$501,MATCH(B2027,Productos!$A$2:$A$501,0)),0))</f>
        <v/>
      </c>
      <c r="G2027" s="17">
        <f>IF(OR(B2027="",E2027=""),"",E2027*N(F2027))</f>
        <v/>
      </c>
    </row>
    <row r="2028">
      <c r="A2028" s="15" t="n"/>
      <c r="B2028" s="16" t="n"/>
      <c r="C2028">
        <f>IF(B2028="","",IFERROR(INDEX(Productos!$C$2:$C$501,MATCH(B2028,Productos!$A$2:$A$501,0)),"Código no existe"))</f>
        <v/>
      </c>
      <c r="F2028" s="17">
        <f>IF(B2028="","",IFERROR(INDEX(Productos!$F$2:$F$501,MATCH(B2028,Productos!$A$2:$A$501,0)),0))</f>
        <v/>
      </c>
      <c r="G2028" s="17">
        <f>IF(OR(B2028="",E2028=""),"",E2028*N(F2028))</f>
        <v/>
      </c>
    </row>
    <row r="2029">
      <c r="A2029" s="15" t="n"/>
      <c r="B2029" s="16" t="n"/>
      <c r="C2029">
        <f>IF(B2029="","",IFERROR(INDEX(Productos!$C$2:$C$501,MATCH(B2029,Productos!$A$2:$A$501,0)),"Código no existe"))</f>
        <v/>
      </c>
      <c r="F2029" s="17">
        <f>IF(B2029="","",IFERROR(INDEX(Productos!$F$2:$F$501,MATCH(B2029,Productos!$A$2:$A$501,0)),0))</f>
        <v/>
      </c>
      <c r="G2029" s="17">
        <f>IF(OR(B2029="",E2029=""),"",E2029*N(F2029))</f>
        <v/>
      </c>
    </row>
    <row r="2030">
      <c r="A2030" s="15" t="n"/>
      <c r="B2030" s="16" t="n"/>
      <c r="C2030">
        <f>IF(B2030="","",IFERROR(INDEX(Productos!$C$2:$C$501,MATCH(B2030,Productos!$A$2:$A$501,0)),"Código no existe"))</f>
        <v/>
      </c>
      <c r="F2030" s="17">
        <f>IF(B2030="","",IFERROR(INDEX(Productos!$F$2:$F$501,MATCH(B2030,Productos!$A$2:$A$501,0)),0))</f>
        <v/>
      </c>
      <c r="G2030" s="17">
        <f>IF(OR(B2030="",E2030=""),"",E2030*N(F2030))</f>
        <v/>
      </c>
    </row>
    <row r="2031">
      <c r="A2031" s="15" t="n"/>
      <c r="B2031" s="16" t="n"/>
      <c r="C2031">
        <f>IF(B2031="","",IFERROR(INDEX(Productos!$C$2:$C$501,MATCH(B2031,Productos!$A$2:$A$501,0)),"Código no existe"))</f>
        <v/>
      </c>
      <c r="F2031" s="17">
        <f>IF(B2031="","",IFERROR(INDEX(Productos!$F$2:$F$501,MATCH(B2031,Productos!$A$2:$A$501,0)),0))</f>
        <v/>
      </c>
      <c r="G2031" s="17">
        <f>IF(OR(B2031="",E2031=""),"",E2031*N(F2031))</f>
        <v/>
      </c>
    </row>
    <row r="2032">
      <c r="A2032" s="15" t="n"/>
      <c r="B2032" s="16" t="n"/>
      <c r="C2032">
        <f>IF(B2032="","",IFERROR(INDEX(Productos!$C$2:$C$501,MATCH(B2032,Productos!$A$2:$A$501,0)),"Código no existe"))</f>
        <v/>
      </c>
      <c r="F2032" s="17">
        <f>IF(B2032="","",IFERROR(INDEX(Productos!$F$2:$F$501,MATCH(B2032,Productos!$A$2:$A$501,0)),0))</f>
        <v/>
      </c>
      <c r="G2032" s="17">
        <f>IF(OR(B2032="",E2032=""),"",E2032*N(F2032))</f>
        <v/>
      </c>
    </row>
    <row r="2033">
      <c r="A2033" s="15" t="n"/>
      <c r="B2033" s="16" t="n"/>
      <c r="C2033">
        <f>IF(B2033="","",IFERROR(INDEX(Productos!$C$2:$C$501,MATCH(B2033,Productos!$A$2:$A$501,0)),"Código no existe"))</f>
        <v/>
      </c>
      <c r="F2033" s="17">
        <f>IF(B2033="","",IFERROR(INDEX(Productos!$F$2:$F$501,MATCH(B2033,Productos!$A$2:$A$501,0)),0))</f>
        <v/>
      </c>
      <c r="G2033" s="17">
        <f>IF(OR(B2033="",E2033=""),"",E2033*N(F2033))</f>
        <v/>
      </c>
    </row>
    <row r="2034">
      <c r="A2034" s="15" t="n"/>
      <c r="B2034" s="16" t="n"/>
      <c r="C2034">
        <f>IF(B2034="","",IFERROR(INDEX(Productos!$C$2:$C$501,MATCH(B2034,Productos!$A$2:$A$501,0)),"Código no existe"))</f>
        <v/>
      </c>
      <c r="F2034" s="17">
        <f>IF(B2034="","",IFERROR(INDEX(Productos!$F$2:$F$501,MATCH(B2034,Productos!$A$2:$A$501,0)),0))</f>
        <v/>
      </c>
      <c r="G2034" s="17">
        <f>IF(OR(B2034="",E2034=""),"",E2034*N(F2034))</f>
        <v/>
      </c>
    </row>
    <row r="2035">
      <c r="A2035" s="15" t="n"/>
      <c r="B2035" s="16" t="n"/>
      <c r="C2035">
        <f>IF(B2035="","",IFERROR(INDEX(Productos!$C$2:$C$501,MATCH(B2035,Productos!$A$2:$A$501,0)),"Código no existe"))</f>
        <v/>
      </c>
      <c r="F2035" s="17">
        <f>IF(B2035="","",IFERROR(INDEX(Productos!$F$2:$F$501,MATCH(B2035,Productos!$A$2:$A$501,0)),0))</f>
        <v/>
      </c>
      <c r="G2035" s="17">
        <f>IF(OR(B2035="",E2035=""),"",E2035*N(F2035))</f>
        <v/>
      </c>
    </row>
    <row r="2036">
      <c r="A2036" s="15" t="n"/>
      <c r="B2036" s="16" t="n"/>
      <c r="C2036">
        <f>IF(B2036="","",IFERROR(INDEX(Productos!$C$2:$C$501,MATCH(B2036,Productos!$A$2:$A$501,0)),"Código no existe"))</f>
        <v/>
      </c>
      <c r="F2036" s="17">
        <f>IF(B2036="","",IFERROR(INDEX(Productos!$F$2:$F$501,MATCH(B2036,Productos!$A$2:$A$501,0)),0))</f>
        <v/>
      </c>
      <c r="G2036" s="17">
        <f>IF(OR(B2036="",E2036=""),"",E2036*N(F2036))</f>
        <v/>
      </c>
    </row>
    <row r="2037">
      <c r="A2037" s="15" t="n"/>
      <c r="B2037" s="16" t="n"/>
      <c r="C2037">
        <f>IF(B2037="","",IFERROR(INDEX(Productos!$C$2:$C$501,MATCH(B2037,Productos!$A$2:$A$501,0)),"Código no existe"))</f>
        <v/>
      </c>
      <c r="F2037" s="17">
        <f>IF(B2037="","",IFERROR(INDEX(Productos!$F$2:$F$501,MATCH(B2037,Productos!$A$2:$A$501,0)),0))</f>
        <v/>
      </c>
      <c r="G2037" s="17">
        <f>IF(OR(B2037="",E2037=""),"",E2037*N(F2037))</f>
        <v/>
      </c>
    </row>
    <row r="2038">
      <c r="A2038" s="15" t="n"/>
      <c r="B2038" s="16" t="n"/>
      <c r="C2038">
        <f>IF(B2038="","",IFERROR(INDEX(Productos!$C$2:$C$501,MATCH(B2038,Productos!$A$2:$A$501,0)),"Código no existe"))</f>
        <v/>
      </c>
      <c r="F2038" s="17">
        <f>IF(B2038="","",IFERROR(INDEX(Productos!$F$2:$F$501,MATCH(B2038,Productos!$A$2:$A$501,0)),0))</f>
        <v/>
      </c>
      <c r="G2038" s="17">
        <f>IF(OR(B2038="",E2038=""),"",E2038*N(F2038))</f>
        <v/>
      </c>
    </row>
    <row r="2039">
      <c r="A2039" s="15" t="n"/>
      <c r="B2039" s="16" t="n"/>
      <c r="C2039">
        <f>IF(B2039="","",IFERROR(INDEX(Productos!$C$2:$C$501,MATCH(B2039,Productos!$A$2:$A$501,0)),"Código no existe"))</f>
        <v/>
      </c>
      <c r="F2039" s="17">
        <f>IF(B2039="","",IFERROR(INDEX(Productos!$F$2:$F$501,MATCH(B2039,Productos!$A$2:$A$501,0)),0))</f>
        <v/>
      </c>
      <c r="G2039" s="17">
        <f>IF(OR(B2039="",E2039=""),"",E2039*N(F2039))</f>
        <v/>
      </c>
    </row>
    <row r="2040">
      <c r="A2040" s="15" t="n"/>
      <c r="B2040" s="16" t="n"/>
      <c r="C2040">
        <f>IF(B2040="","",IFERROR(INDEX(Productos!$C$2:$C$501,MATCH(B2040,Productos!$A$2:$A$501,0)),"Código no existe"))</f>
        <v/>
      </c>
      <c r="F2040" s="17">
        <f>IF(B2040="","",IFERROR(INDEX(Productos!$F$2:$F$501,MATCH(B2040,Productos!$A$2:$A$501,0)),0))</f>
        <v/>
      </c>
      <c r="G2040" s="17">
        <f>IF(OR(B2040="",E2040=""),"",E2040*N(F2040))</f>
        <v/>
      </c>
    </row>
    <row r="2041">
      <c r="A2041" s="15" t="n"/>
      <c r="B2041" s="16" t="n"/>
      <c r="C2041">
        <f>IF(B2041="","",IFERROR(INDEX(Productos!$C$2:$C$501,MATCH(B2041,Productos!$A$2:$A$501,0)),"Código no existe"))</f>
        <v/>
      </c>
      <c r="F2041" s="17">
        <f>IF(B2041="","",IFERROR(INDEX(Productos!$F$2:$F$501,MATCH(B2041,Productos!$A$2:$A$501,0)),0))</f>
        <v/>
      </c>
      <c r="G2041" s="17">
        <f>IF(OR(B2041="",E2041=""),"",E2041*N(F2041))</f>
        <v/>
      </c>
    </row>
    <row r="2042">
      <c r="A2042" s="15" t="n"/>
      <c r="B2042" s="16" t="n"/>
      <c r="C2042">
        <f>IF(B2042="","",IFERROR(INDEX(Productos!$C$2:$C$501,MATCH(B2042,Productos!$A$2:$A$501,0)),"Código no existe"))</f>
        <v/>
      </c>
      <c r="F2042" s="17">
        <f>IF(B2042="","",IFERROR(INDEX(Productos!$F$2:$F$501,MATCH(B2042,Productos!$A$2:$A$501,0)),0))</f>
        <v/>
      </c>
      <c r="G2042" s="17">
        <f>IF(OR(B2042="",E2042=""),"",E2042*N(F2042))</f>
        <v/>
      </c>
    </row>
    <row r="2043">
      <c r="A2043" s="15" t="n"/>
      <c r="B2043" s="16" t="n"/>
      <c r="C2043">
        <f>IF(B2043="","",IFERROR(INDEX(Productos!$C$2:$C$501,MATCH(B2043,Productos!$A$2:$A$501,0)),"Código no existe"))</f>
        <v/>
      </c>
      <c r="F2043" s="17">
        <f>IF(B2043="","",IFERROR(INDEX(Productos!$F$2:$F$501,MATCH(B2043,Productos!$A$2:$A$501,0)),0))</f>
        <v/>
      </c>
      <c r="G2043" s="17">
        <f>IF(OR(B2043="",E2043=""),"",E2043*N(F2043))</f>
        <v/>
      </c>
    </row>
    <row r="2044">
      <c r="A2044" s="15" t="n"/>
      <c r="B2044" s="16" t="n"/>
      <c r="C2044">
        <f>IF(B2044="","",IFERROR(INDEX(Productos!$C$2:$C$501,MATCH(B2044,Productos!$A$2:$A$501,0)),"Código no existe"))</f>
        <v/>
      </c>
      <c r="F2044" s="17">
        <f>IF(B2044="","",IFERROR(INDEX(Productos!$F$2:$F$501,MATCH(B2044,Productos!$A$2:$A$501,0)),0))</f>
        <v/>
      </c>
      <c r="G2044" s="17">
        <f>IF(OR(B2044="",E2044=""),"",E2044*N(F2044))</f>
        <v/>
      </c>
    </row>
    <row r="2045">
      <c r="A2045" s="15" t="n"/>
      <c r="B2045" s="16" t="n"/>
      <c r="C2045">
        <f>IF(B2045="","",IFERROR(INDEX(Productos!$C$2:$C$501,MATCH(B2045,Productos!$A$2:$A$501,0)),"Código no existe"))</f>
        <v/>
      </c>
      <c r="F2045" s="17">
        <f>IF(B2045="","",IFERROR(INDEX(Productos!$F$2:$F$501,MATCH(B2045,Productos!$A$2:$A$501,0)),0))</f>
        <v/>
      </c>
      <c r="G2045" s="17">
        <f>IF(OR(B2045="",E2045=""),"",E2045*N(F2045))</f>
        <v/>
      </c>
    </row>
    <row r="2046">
      <c r="A2046" s="15" t="n"/>
      <c r="B2046" s="16" t="n"/>
      <c r="C2046">
        <f>IF(B2046="","",IFERROR(INDEX(Productos!$C$2:$C$501,MATCH(B2046,Productos!$A$2:$A$501,0)),"Código no existe"))</f>
        <v/>
      </c>
      <c r="F2046" s="17">
        <f>IF(B2046="","",IFERROR(INDEX(Productos!$F$2:$F$501,MATCH(B2046,Productos!$A$2:$A$501,0)),0))</f>
        <v/>
      </c>
      <c r="G2046" s="17">
        <f>IF(OR(B2046="",E2046=""),"",E2046*N(F2046))</f>
        <v/>
      </c>
    </row>
    <row r="2047">
      <c r="A2047" s="15" t="n"/>
      <c r="B2047" s="16" t="n"/>
      <c r="C2047">
        <f>IF(B2047="","",IFERROR(INDEX(Productos!$C$2:$C$501,MATCH(B2047,Productos!$A$2:$A$501,0)),"Código no existe"))</f>
        <v/>
      </c>
      <c r="F2047" s="17">
        <f>IF(B2047="","",IFERROR(INDEX(Productos!$F$2:$F$501,MATCH(B2047,Productos!$A$2:$A$501,0)),0))</f>
        <v/>
      </c>
      <c r="G2047" s="17">
        <f>IF(OR(B2047="",E2047=""),"",E2047*N(F2047))</f>
        <v/>
      </c>
    </row>
    <row r="2048">
      <c r="A2048" s="15" t="n"/>
      <c r="B2048" s="16" t="n"/>
      <c r="C2048">
        <f>IF(B2048="","",IFERROR(INDEX(Productos!$C$2:$C$501,MATCH(B2048,Productos!$A$2:$A$501,0)),"Código no existe"))</f>
        <v/>
      </c>
      <c r="F2048" s="17">
        <f>IF(B2048="","",IFERROR(INDEX(Productos!$F$2:$F$501,MATCH(B2048,Productos!$A$2:$A$501,0)),0))</f>
        <v/>
      </c>
      <c r="G2048" s="17">
        <f>IF(OR(B2048="",E2048=""),"",E2048*N(F2048))</f>
        <v/>
      </c>
    </row>
    <row r="2049">
      <c r="A2049" s="15" t="n"/>
      <c r="B2049" s="16" t="n"/>
      <c r="C2049">
        <f>IF(B2049="","",IFERROR(INDEX(Productos!$C$2:$C$501,MATCH(B2049,Productos!$A$2:$A$501,0)),"Código no existe"))</f>
        <v/>
      </c>
      <c r="F2049" s="17">
        <f>IF(B2049="","",IFERROR(INDEX(Productos!$F$2:$F$501,MATCH(B2049,Productos!$A$2:$A$501,0)),0))</f>
        <v/>
      </c>
      <c r="G2049" s="17">
        <f>IF(OR(B2049="",E2049=""),"",E2049*N(F2049))</f>
        <v/>
      </c>
    </row>
    <row r="2050">
      <c r="A2050" s="15" t="n"/>
      <c r="B2050" s="16" t="n"/>
      <c r="C2050">
        <f>IF(B2050="","",IFERROR(INDEX(Productos!$C$2:$C$501,MATCH(B2050,Productos!$A$2:$A$501,0)),"Código no existe"))</f>
        <v/>
      </c>
      <c r="F2050" s="17">
        <f>IF(B2050="","",IFERROR(INDEX(Productos!$F$2:$F$501,MATCH(B2050,Productos!$A$2:$A$501,0)),0))</f>
        <v/>
      </c>
      <c r="G2050" s="17">
        <f>IF(OR(B2050="",E2050=""),"",E2050*N(F2050))</f>
        <v/>
      </c>
    </row>
    <row r="2051">
      <c r="A2051" s="15" t="n"/>
      <c r="B2051" s="16" t="n"/>
      <c r="C2051">
        <f>IF(B2051="","",IFERROR(INDEX(Productos!$C$2:$C$501,MATCH(B2051,Productos!$A$2:$A$501,0)),"Código no existe"))</f>
        <v/>
      </c>
      <c r="F2051" s="17">
        <f>IF(B2051="","",IFERROR(INDEX(Productos!$F$2:$F$501,MATCH(B2051,Productos!$A$2:$A$501,0)),0))</f>
        <v/>
      </c>
      <c r="G2051" s="17">
        <f>IF(OR(B2051="",E2051=""),"",E2051*N(F2051))</f>
        <v/>
      </c>
    </row>
    <row r="2052">
      <c r="A2052" s="15" t="n"/>
      <c r="B2052" s="16" t="n"/>
      <c r="C2052">
        <f>IF(B2052="","",IFERROR(INDEX(Productos!$C$2:$C$501,MATCH(B2052,Productos!$A$2:$A$501,0)),"Código no existe"))</f>
        <v/>
      </c>
      <c r="F2052" s="17">
        <f>IF(B2052="","",IFERROR(INDEX(Productos!$F$2:$F$501,MATCH(B2052,Productos!$A$2:$A$501,0)),0))</f>
        <v/>
      </c>
      <c r="G2052" s="17">
        <f>IF(OR(B2052="",E2052=""),"",E2052*N(F2052))</f>
        <v/>
      </c>
    </row>
    <row r="2053">
      <c r="A2053" s="15" t="n"/>
      <c r="B2053" s="16" t="n"/>
      <c r="C2053">
        <f>IF(B2053="","",IFERROR(INDEX(Productos!$C$2:$C$501,MATCH(B2053,Productos!$A$2:$A$501,0)),"Código no existe"))</f>
        <v/>
      </c>
      <c r="F2053" s="17">
        <f>IF(B2053="","",IFERROR(INDEX(Productos!$F$2:$F$501,MATCH(B2053,Productos!$A$2:$A$501,0)),0))</f>
        <v/>
      </c>
      <c r="G2053" s="17">
        <f>IF(OR(B2053="",E2053=""),"",E2053*N(F2053))</f>
        <v/>
      </c>
    </row>
    <row r="2054">
      <c r="A2054" s="15" t="n"/>
      <c r="B2054" s="16" t="n"/>
      <c r="C2054">
        <f>IF(B2054="","",IFERROR(INDEX(Productos!$C$2:$C$501,MATCH(B2054,Productos!$A$2:$A$501,0)),"Código no existe"))</f>
        <v/>
      </c>
      <c r="F2054" s="17">
        <f>IF(B2054="","",IFERROR(INDEX(Productos!$F$2:$F$501,MATCH(B2054,Productos!$A$2:$A$501,0)),0))</f>
        <v/>
      </c>
      <c r="G2054" s="17">
        <f>IF(OR(B2054="",E2054=""),"",E2054*N(F2054))</f>
        <v/>
      </c>
    </row>
    <row r="2055">
      <c r="A2055" s="15" t="n"/>
      <c r="B2055" s="16" t="n"/>
      <c r="C2055">
        <f>IF(B2055="","",IFERROR(INDEX(Productos!$C$2:$C$501,MATCH(B2055,Productos!$A$2:$A$501,0)),"Código no existe"))</f>
        <v/>
      </c>
      <c r="F2055" s="17">
        <f>IF(B2055="","",IFERROR(INDEX(Productos!$F$2:$F$501,MATCH(B2055,Productos!$A$2:$A$501,0)),0))</f>
        <v/>
      </c>
      <c r="G2055" s="17">
        <f>IF(OR(B2055="",E2055=""),"",E2055*N(F2055))</f>
        <v/>
      </c>
    </row>
    <row r="2056">
      <c r="A2056" s="15" t="n"/>
      <c r="B2056" s="16" t="n"/>
      <c r="C2056">
        <f>IF(B2056="","",IFERROR(INDEX(Productos!$C$2:$C$501,MATCH(B2056,Productos!$A$2:$A$501,0)),"Código no existe"))</f>
        <v/>
      </c>
      <c r="F2056" s="17">
        <f>IF(B2056="","",IFERROR(INDEX(Productos!$F$2:$F$501,MATCH(B2056,Productos!$A$2:$A$501,0)),0))</f>
        <v/>
      </c>
      <c r="G2056" s="17">
        <f>IF(OR(B2056="",E2056=""),"",E2056*N(F2056))</f>
        <v/>
      </c>
    </row>
    <row r="2057">
      <c r="A2057" s="15" t="n"/>
      <c r="B2057" s="16" t="n"/>
      <c r="C2057">
        <f>IF(B2057="","",IFERROR(INDEX(Productos!$C$2:$C$501,MATCH(B2057,Productos!$A$2:$A$501,0)),"Código no existe"))</f>
        <v/>
      </c>
      <c r="F2057" s="17">
        <f>IF(B2057="","",IFERROR(INDEX(Productos!$F$2:$F$501,MATCH(B2057,Productos!$A$2:$A$501,0)),0))</f>
        <v/>
      </c>
      <c r="G2057" s="17">
        <f>IF(OR(B2057="",E2057=""),"",E2057*N(F2057))</f>
        <v/>
      </c>
    </row>
    <row r="2058">
      <c r="A2058" s="15" t="n"/>
      <c r="B2058" s="16" t="n"/>
      <c r="C2058">
        <f>IF(B2058="","",IFERROR(INDEX(Productos!$C$2:$C$501,MATCH(B2058,Productos!$A$2:$A$501,0)),"Código no existe"))</f>
        <v/>
      </c>
      <c r="F2058" s="17">
        <f>IF(B2058="","",IFERROR(INDEX(Productos!$F$2:$F$501,MATCH(B2058,Productos!$A$2:$A$501,0)),0))</f>
        <v/>
      </c>
      <c r="G2058" s="17">
        <f>IF(OR(B2058="",E2058=""),"",E2058*N(F2058))</f>
        <v/>
      </c>
    </row>
    <row r="2059">
      <c r="A2059" s="15" t="n"/>
      <c r="B2059" s="16" t="n"/>
      <c r="C2059">
        <f>IF(B2059="","",IFERROR(INDEX(Productos!$C$2:$C$501,MATCH(B2059,Productos!$A$2:$A$501,0)),"Código no existe"))</f>
        <v/>
      </c>
      <c r="F2059" s="17">
        <f>IF(B2059="","",IFERROR(INDEX(Productos!$F$2:$F$501,MATCH(B2059,Productos!$A$2:$A$501,0)),0))</f>
        <v/>
      </c>
      <c r="G2059" s="17">
        <f>IF(OR(B2059="",E2059=""),"",E2059*N(F2059))</f>
        <v/>
      </c>
    </row>
    <row r="2060">
      <c r="A2060" s="15" t="n"/>
      <c r="B2060" s="16" t="n"/>
      <c r="C2060">
        <f>IF(B2060="","",IFERROR(INDEX(Productos!$C$2:$C$501,MATCH(B2060,Productos!$A$2:$A$501,0)),"Código no existe"))</f>
        <v/>
      </c>
      <c r="F2060" s="17">
        <f>IF(B2060="","",IFERROR(INDEX(Productos!$F$2:$F$501,MATCH(B2060,Productos!$A$2:$A$501,0)),0))</f>
        <v/>
      </c>
      <c r="G2060" s="17">
        <f>IF(OR(B2060="",E2060=""),"",E2060*N(F2060))</f>
        <v/>
      </c>
    </row>
    <row r="2061">
      <c r="A2061" s="15" t="n"/>
      <c r="B2061" s="16" t="n"/>
      <c r="C2061">
        <f>IF(B2061="","",IFERROR(INDEX(Productos!$C$2:$C$501,MATCH(B2061,Productos!$A$2:$A$501,0)),"Código no existe"))</f>
        <v/>
      </c>
      <c r="F2061" s="17">
        <f>IF(B2061="","",IFERROR(INDEX(Productos!$F$2:$F$501,MATCH(B2061,Productos!$A$2:$A$501,0)),0))</f>
        <v/>
      </c>
      <c r="G2061" s="17">
        <f>IF(OR(B2061="",E2061=""),"",E2061*N(F2061))</f>
        <v/>
      </c>
    </row>
    <row r="2062">
      <c r="A2062" s="15" t="n"/>
      <c r="B2062" s="16" t="n"/>
      <c r="C2062">
        <f>IF(B2062="","",IFERROR(INDEX(Productos!$C$2:$C$501,MATCH(B2062,Productos!$A$2:$A$501,0)),"Código no existe"))</f>
        <v/>
      </c>
      <c r="F2062" s="17">
        <f>IF(B2062="","",IFERROR(INDEX(Productos!$F$2:$F$501,MATCH(B2062,Productos!$A$2:$A$501,0)),0))</f>
        <v/>
      </c>
      <c r="G2062" s="17">
        <f>IF(OR(B2062="",E2062=""),"",E2062*N(F2062))</f>
        <v/>
      </c>
    </row>
    <row r="2063">
      <c r="A2063" s="15" t="n"/>
      <c r="B2063" s="16" t="n"/>
      <c r="C2063">
        <f>IF(B2063="","",IFERROR(INDEX(Productos!$C$2:$C$501,MATCH(B2063,Productos!$A$2:$A$501,0)),"Código no existe"))</f>
        <v/>
      </c>
      <c r="F2063" s="17">
        <f>IF(B2063="","",IFERROR(INDEX(Productos!$F$2:$F$501,MATCH(B2063,Productos!$A$2:$A$501,0)),0))</f>
        <v/>
      </c>
      <c r="G2063" s="17">
        <f>IF(OR(B2063="",E2063=""),"",E2063*N(F2063))</f>
        <v/>
      </c>
    </row>
    <row r="2064">
      <c r="A2064" s="15" t="n"/>
      <c r="B2064" s="16" t="n"/>
      <c r="C2064">
        <f>IF(B2064="","",IFERROR(INDEX(Productos!$C$2:$C$501,MATCH(B2064,Productos!$A$2:$A$501,0)),"Código no existe"))</f>
        <v/>
      </c>
      <c r="F2064" s="17">
        <f>IF(B2064="","",IFERROR(INDEX(Productos!$F$2:$F$501,MATCH(B2064,Productos!$A$2:$A$501,0)),0))</f>
        <v/>
      </c>
      <c r="G2064" s="17">
        <f>IF(OR(B2064="",E2064=""),"",E2064*N(F2064))</f>
        <v/>
      </c>
    </row>
    <row r="2065">
      <c r="A2065" s="15" t="n"/>
      <c r="B2065" s="16" t="n"/>
      <c r="C2065">
        <f>IF(B2065="","",IFERROR(INDEX(Productos!$C$2:$C$501,MATCH(B2065,Productos!$A$2:$A$501,0)),"Código no existe"))</f>
        <v/>
      </c>
      <c r="F2065" s="17">
        <f>IF(B2065="","",IFERROR(INDEX(Productos!$F$2:$F$501,MATCH(B2065,Productos!$A$2:$A$501,0)),0))</f>
        <v/>
      </c>
      <c r="G2065" s="17">
        <f>IF(OR(B2065="",E2065=""),"",E2065*N(F2065))</f>
        <v/>
      </c>
    </row>
    <row r="2066">
      <c r="A2066" s="15" t="n"/>
      <c r="B2066" s="16" t="n"/>
      <c r="C2066">
        <f>IF(B2066="","",IFERROR(INDEX(Productos!$C$2:$C$501,MATCH(B2066,Productos!$A$2:$A$501,0)),"Código no existe"))</f>
        <v/>
      </c>
      <c r="F2066" s="17">
        <f>IF(B2066="","",IFERROR(INDEX(Productos!$F$2:$F$501,MATCH(B2066,Productos!$A$2:$A$501,0)),0))</f>
        <v/>
      </c>
      <c r="G2066" s="17">
        <f>IF(OR(B2066="",E2066=""),"",E2066*N(F2066))</f>
        <v/>
      </c>
    </row>
    <row r="2067">
      <c r="A2067" s="15" t="n"/>
      <c r="B2067" s="16" t="n"/>
      <c r="C2067">
        <f>IF(B2067="","",IFERROR(INDEX(Productos!$C$2:$C$501,MATCH(B2067,Productos!$A$2:$A$501,0)),"Código no existe"))</f>
        <v/>
      </c>
      <c r="F2067" s="17">
        <f>IF(B2067="","",IFERROR(INDEX(Productos!$F$2:$F$501,MATCH(B2067,Productos!$A$2:$A$501,0)),0))</f>
        <v/>
      </c>
      <c r="G2067" s="17">
        <f>IF(OR(B2067="",E2067=""),"",E2067*N(F2067))</f>
        <v/>
      </c>
    </row>
    <row r="2068">
      <c r="A2068" s="15" t="n"/>
      <c r="B2068" s="16" t="n"/>
      <c r="C2068">
        <f>IF(B2068="","",IFERROR(INDEX(Productos!$C$2:$C$501,MATCH(B2068,Productos!$A$2:$A$501,0)),"Código no existe"))</f>
        <v/>
      </c>
      <c r="F2068" s="17">
        <f>IF(B2068="","",IFERROR(INDEX(Productos!$F$2:$F$501,MATCH(B2068,Productos!$A$2:$A$501,0)),0))</f>
        <v/>
      </c>
      <c r="G2068" s="17">
        <f>IF(OR(B2068="",E2068=""),"",E2068*N(F2068))</f>
        <v/>
      </c>
    </row>
    <row r="2069">
      <c r="A2069" s="15" t="n"/>
      <c r="B2069" s="16" t="n"/>
      <c r="C2069">
        <f>IF(B2069="","",IFERROR(INDEX(Productos!$C$2:$C$501,MATCH(B2069,Productos!$A$2:$A$501,0)),"Código no existe"))</f>
        <v/>
      </c>
      <c r="F2069" s="17">
        <f>IF(B2069="","",IFERROR(INDEX(Productos!$F$2:$F$501,MATCH(B2069,Productos!$A$2:$A$501,0)),0))</f>
        <v/>
      </c>
      <c r="G2069" s="17">
        <f>IF(OR(B2069="",E2069=""),"",E2069*N(F2069))</f>
        <v/>
      </c>
    </row>
    <row r="2070">
      <c r="A2070" s="15" t="n"/>
      <c r="B2070" s="16" t="n"/>
      <c r="C2070">
        <f>IF(B2070="","",IFERROR(INDEX(Productos!$C$2:$C$501,MATCH(B2070,Productos!$A$2:$A$501,0)),"Código no existe"))</f>
        <v/>
      </c>
      <c r="F2070" s="17">
        <f>IF(B2070="","",IFERROR(INDEX(Productos!$F$2:$F$501,MATCH(B2070,Productos!$A$2:$A$501,0)),0))</f>
        <v/>
      </c>
      <c r="G2070" s="17">
        <f>IF(OR(B2070="",E2070=""),"",E2070*N(F2070))</f>
        <v/>
      </c>
    </row>
    <row r="2071">
      <c r="A2071" s="15" t="n"/>
      <c r="B2071" s="16" t="n"/>
      <c r="C2071">
        <f>IF(B2071="","",IFERROR(INDEX(Productos!$C$2:$C$501,MATCH(B2071,Productos!$A$2:$A$501,0)),"Código no existe"))</f>
        <v/>
      </c>
      <c r="F2071" s="17">
        <f>IF(B2071="","",IFERROR(INDEX(Productos!$F$2:$F$501,MATCH(B2071,Productos!$A$2:$A$501,0)),0))</f>
        <v/>
      </c>
      <c r="G2071" s="17">
        <f>IF(OR(B2071="",E2071=""),"",E2071*N(F2071))</f>
        <v/>
      </c>
    </row>
    <row r="2072">
      <c r="A2072" s="15" t="n"/>
      <c r="B2072" s="16" t="n"/>
      <c r="C2072">
        <f>IF(B2072="","",IFERROR(INDEX(Productos!$C$2:$C$501,MATCH(B2072,Productos!$A$2:$A$501,0)),"Código no existe"))</f>
        <v/>
      </c>
      <c r="F2072" s="17">
        <f>IF(B2072="","",IFERROR(INDEX(Productos!$F$2:$F$501,MATCH(B2072,Productos!$A$2:$A$501,0)),0))</f>
        <v/>
      </c>
      <c r="G2072" s="17">
        <f>IF(OR(B2072="",E2072=""),"",E2072*N(F2072))</f>
        <v/>
      </c>
    </row>
    <row r="2073">
      <c r="A2073" s="15" t="n"/>
      <c r="B2073" s="16" t="n"/>
      <c r="C2073">
        <f>IF(B2073="","",IFERROR(INDEX(Productos!$C$2:$C$501,MATCH(B2073,Productos!$A$2:$A$501,0)),"Código no existe"))</f>
        <v/>
      </c>
      <c r="F2073" s="17">
        <f>IF(B2073="","",IFERROR(INDEX(Productos!$F$2:$F$501,MATCH(B2073,Productos!$A$2:$A$501,0)),0))</f>
        <v/>
      </c>
      <c r="G2073" s="17">
        <f>IF(OR(B2073="",E2073=""),"",E2073*N(F2073))</f>
        <v/>
      </c>
    </row>
    <row r="2074">
      <c r="A2074" s="15" t="n"/>
      <c r="B2074" s="16" t="n"/>
      <c r="C2074">
        <f>IF(B2074="","",IFERROR(INDEX(Productos!$C$2:$C$501,MATCH(B2074,Productos!$A$2:$A$501,0)),"Código no existe"))</f>
        <v/>
      </c>
      <c r="F2074" s="17">
        <f>IF(B2074="","",IFERROR(INDEX(Productos!$F$2:$F$501,MATCH(B2074,Productos!$A$2:$A$501,0)),0))</f>
        <v/>
      </c>
      <c r="G2074" s="17">
        <f>IF(OR(B2074="",E2074=""),"",E2074*N(F2074))</f>
        <v/>
      </c>
    </row>
    <row r="2075">
      <c r="A2075" s="15" t="n"/>
      <c r="B2075" s="16" t="n"/>
      <c r="C2075">
        <f>IF(B2075="","",IFERROR(INDEX(Productos!$C$2:$C$501,MATCH(B2075,Productos!$A$2:$A$501,0)),"Código no existe"))</f>
        <v/>
      </c>
      <c r="F2075" s="17">
        <f>IF(B2075="","",IFERROR(INDEX(Productos!$F$2:$F$501,MATCH(B2075,Productos!$A$2:$A$501,0)),0))</f>
        <v/>
      </c>
      <c r="G2075" s="17">
        <f>IF(OR(B2075="",E2075=""),"",E2075*N(F2075))</f>
        <v/>
      </c>
    </row>
    <row r="2076">
      <c r="A2076" s="15" t="n"/>
      <c r="B2076" s="16" t="n"/>
      <c r="C2076">
        <f>IF(B2076="","",IFERROR(INDEX(Productos!$C$2:$C$501,MATCH(B2076,Productos!$A$2:$A$501,0)),"Código no existe"))</f>
        <v/>
      </c>
      <c r="F2076" s="17">
        <f>IF(B2076="","",IFERROR(INDEX(Productos!$F$2:$F$501,MATCH(B2076,Productos!$A$2:$A$501,0)),0))</f>
        <v/>
      </c>
      <c r="G2076" s="17">
        <f>IF(OR(B2076="",E2076=""),"",E2076*N(F2076))</f>
        <v/>
      </c>
    </row>
    <row r="2077">
      <c r="A2077" s="15" t="n"/>
      <c r="B2077" s="16" t="n"/>
      <c r="C2077">
        <f>IF(B2077="","",IFERROR(INDEX(Productos!$C$2:$C$501,MATCH(B2077,Productos!$A$2:$A$501,0)),"Código no existe"))</f>
        <v/>
      </c>
      <c r="F2077" s="17">
        <f>IF(B2077="","",IFERROR(INDEX(Productos!$F$2:$F$501,MATCH(B2077,Productos!$A$2:$A$501,0)),0))</f>
        <v/>
      </c>
      <c r="G2077" s="17">
        <f>IF(OR(B2077="",E2077=""),"",E2077*N(F2077))</f>
        <v/>
      </c>
    </row>
    <row r="2078">
      <c r="A2078" s="15" t="n"/>
      <c r="B2078" s="16" t="n"/>
      <c r="C2078">
        <f>IF(B2078="","",IFERROR(INDEX(Productos!$C$2:$C$501,MATCH(B2078,Productos!$A$2:$A$501,0)),"Código no existe"))</f>
        <v/>
      </c>
      <c r="F2078" s="17">
        <f>IF(B2078="","",IFERROR(INDEX(Productos!$F$2:$F$501,MATCH(B2078,Productos!$A$2:$A$501,0)),0))</f>
        <v/>
      </c>
      <c r="G2078" s="17">
        <f>IF(OR(B2078="",E2078=""),"",E2078*N(F2078))</f>
        <v/>
      </c>
    </row>
    <row r="2079">
      <c r="A2079" s="15" t="n"/>
      <c r="B2079" s="16" t="n"/>
      <c r="C2079">
        <f>IF(B2079="","",IFERROR(INDEX(Productos!$C$2:$C$501,MATCH(B2079,Productos!$A$2:$A$501,0)),"Código no existe"))</f>
        <v/>
      </c>
      <c r="F2079" s="17">
        <f>IF(B2079="","",IFERROR(INDEX(Productos!$F$2:$F$501,MATCH(B2079,Productos!$A$2:$A$501,0)),0))</f>
        <v/>
      </c>
      <c r="G2079" s="17">
        <f>IF(OR(B2079="",E2079=""),"",E2079*N(F2079))</f>
        <v/>
      </c>
    </row>
    <row r="2080">
      <c r="A2080" s="15" t="n"/>
      <c r="B2080" s="16" t="n"/>
      <c r="C2080">
        <f>IF(B2080="","",IFERROR(INDEX(Productos!$C$2:$C$501,MATCH(B2080,Productos!$A$2:$A$501,0)),"Código no existe"))</f>
        <v/>
      </c>
      <c r="F2080" s="17">
        <f>IF(B2080="","",IFERROR(INDEX(Productos!$F$2:$F$501,MATCH(B2080,Productos!$A$2:$A$501,0)),0))</f>
        <v/>
      </c>
      <c r="G2080" s="17">
        <f>IF(OR(B2080="",E2080=""),"",E2080*N(F2080))</f>
        <v/>
      </c>
    </row>
    <row r="2081">
      <c r="A2081" s="15" t="n"/>
      <c r="B2081" s="16" t="n"/>
      <c r="C2081">
        <f>IF(B2081="","",IFERROR(INDEX(Productos!$C$2:$C$501,MATCH(B2081,Productos!$A$2:$A$501,0)),"Código no existe"))</f>
        <v/>
      </c>
      <c r="F2081" s="17">
        <f>IF(B2081="","",IFERROR(INDEX(Productos!$F$2:$F$501,MATCH(B2081,Productos!$A$2:$A$501,0)),0))</f>
        <v/>
      </c>
      <c r="G2081" s="17">
        <f>IF(OR(B2081="",E2081=""),"",E2081*N(F2081))</f>
        <v/>
      </c>
    </row>
    <row r="2082">
      <c r="A2082" s="15" t="n"/>
      <c r="B2082" s="16" t="n"/>
      <c r="C2082">
        <f>IF(B2082="","",IFERROR(INDEX(Productos!$C$2:$C$501,MATCH(B2082,Productos!$A$2:$A$501,0)),"Código no existe"))</f>
        <v/>
      </c>
      <c r="F2082" s="17">
        <f>IF(B2082="","",IFERROR(INDEX(Productos!$F$2:$F$501,MATCH(B2082,Productos!$A$2:$A$501,0)),0))</f>
        <v/>
      </c>
      <c r="G2082" s="17">
        <f>IF(OR(B2082="",E2082=""),"",E2082*N(F2082))</f>
        <v/>
      </c>
    </row>
    <row r="2083">
      <c r="A2083" s="15" t="n"/>
      <c r="B2083" s="16" t="n"/>
      <c r="C2083">
        <f>IF(B2083="","",IFERROR(INDEX(Productos!$C$2:$C$501,MATCH(B2083,Productos!$A$2:$A$501,0)),"Código no existe"))</f>
        <v/>
      </c>
      <c r="F2083" s="17">
        <f>IF(B2083="","",IFERROR(INDEX(Productos!$F$2:$F$501,MATCH(B2083,Productos!$A$2:$A$501,0)),0))</f>
        <v/>
      </c>
      <c r="G2083" s="17">
        <f>IF(OR(B2083="",E2083=""),"",E2083*N(F2083))</f>
        <v/>
      </c>
    </row>
    <row r="2084">
      <c r="A2084" s="15" t="n"/>
      <c r="B2084" s="16" t="n"/>
      <c r="C2084">
        <f>IF(B2084="","",IFERROR(INDEX(Productos!$C$2:$C$501,MATCH(B2084,Productos!$A$2:$A$501,0)),"Código no existe"))</f>
        <v/>
      </c>
      <c r="F2084" s="17">
        <f>IF(B2084="","",IFERROR(INDEX(Productos!$F$2:$F$501,MATCH(B2084,Productos!$A$2:$A$501,0)),0))</f>
        <v/>
      </c>
      <c r="G2084" s="17">
        <f>IF(OR(B2084="",E2084=""),"",E2084*N(F2084))</f>
        <v/>
      </c>
    </row>
    <row r="2085">
      <c r="A2085" s="15" t="n"/>
      <c r="B2085" s="16" t="n"/>
      <c r="C2085">
        <f>IF(B2085="","",IFERROR(INDEX(Productos!$C$2:$C$501,MATCH(B2085,Productos!$A$2:$A$501,0)),"Código no existe"))</f>
        <v/>
      </c>
      <c r="F2085" s="17">
        <f>IF(B2085="","",IFERROR(INDEX(Productos!$F$2:$F$501,MATCH(B2085,Productos!$A$2:$A$501,0)),0))</f>
        <v/>
      </c>
      <c r="G2085" s="17">
        <f>IF(OR(B2085="",E2085=""),"",E2085*N(F2085))</f>
        <v/>
      </c>
    </row>
    <row r="2086">
      <c r="A2086" s="15" t="n"/>
      <c r="B2086" s="16" t="n"/>
      <c r="C2086">
        <f>IF(B2086="","",IFERROR(INDEX(Productos!$C$2:$C$501,MATCH(B2086,Productos!$A$2:$A$501,0)),"Código no existe"))</f>
        <v/>
      </c>
      <c r="F2086" s="17">
        <f>IF(B2086="","",IFERROR(INDEX(Productos!$F$2:$F$501,MATCH(B2086,Productos!$A$2:$A$501,0)),0))</f>
        <v/>
      </c>
      <c r="G2086" s="17">
        <f>IF(OR(B2086="",E2086=""),"",E2086*N(F2086))</f>
        <v/>
      </c>
    </row>
    <row r="2087">
      <c r="A2087" s="15" t="n"/>
      <c r="B2087" s="16" t="n"/>
      <c r="C2087">
        <f>IF(B2087="","",IFERROR(INDEX(Productos!$C$2:$C$501,MATCH(B2087,Productos!$A$2:$A$501,0)),"Código no existe"))</f>
        <v/>
      </c>
      <c r="F2087" s="17">
        <f>IF(B2087="","",IFERROR(INDEX(Productos!$F$2:$F$501,MATCH(B2087,Productos!$A$2:$A$501,0)),0))</f>
        <v/>
      </c>
      <c r="G2087" s="17">
        <f>IF(OR(B2087="",E2087=""),"",E2087*N(F2087))</f>
        <v/>
      </c>
    </row>
    <row r="2088">
      <c r="A2088" s="15" t="n"/>
      <c r="B2088" s="16" t="n"/>
      <c r="C2088">
        <f>IF(B2088="","",IFERROR(INDEX(Productos!$C$2:$C$501,MATCH(B2088,Productos!$A$2:$A$501,0)),"Código no existe"))</f>
        <v/>
      </c>
      <c r="F2088" s="17">
        <f>IF(B2088="","",IFERROR(INDEX(Productos!$F$2:$F$501,MATCH(B2088,Productos!$A$2:$A$501,0)),0))</f>
        <v/>
      </c>
      <c r="G2088" s="17">
        <f>IF(OR(B2088="",E2088=""),"",E2088*N(F2088))</f>
        <v/>
      </c>
    </row>
    <row r="2089">
      <c r="A2089" s="15" t="n"/>
      <c r="B2089" s="16" t="n"/>
      <c r="C2089">
        <f>IF(B2089="","",IFERROR(INDEX(Productos!$C$2:$C$501,MATCH(B2089,Productos!$A$2:$A$501,0)),"Código no existe"))</f>
        <v/>
      </c>
      <c r="F2089" s="17">
        <f>IF(B2089="","",IFERROR(INDEX(Productos!$F$2:$F$501,MATCH(B2089,Productos!$A$2:$A$501,0)),0))</f>
        <v/>
      </c>
      <c r="G2089" s="17">
        <f>IF(OR(B2089="",E2089=""),"",E2089*N(F2089))</f>
        <v/>
      </c>
    </row>
    <row r="2090">
      <c r="A2090" s="15" t="n"/>
      <c r="B2090" s="16" t="n"/>
      <c r="C2090">
        <f>IF(B2090="","",IFERROR(INDEX(Productos!$C$2:$C$501,MATCH(B2090,Productos!$A$2:$A$501,0)),"Código no existe"))</f>
        <v/>
      </c>
      <c r="F2090" s="17">
        <f>IF(B2090="","",IFERROR(INDEX(Productos!$F$2:$F$501,MATCH(B2090,Productos!$A$2:$A$501,0)),0))</f>
        <v/>
      </c>
      <c r="G2090" s="17">
        <f>IF(OR(B2090="",E2090=""),"",E2090*N(F2090))</f>
        <v/>
      </c>
    </row>
    <row r="2091">
      <c r="A2091" s="15" t="n"/>
      <c r="B2091" s="16" t="n"/>
      <c r="C2091">
        <f>IF(B2091="","",IFERROR(INDEX(Productos!$C$2:$C$501,MATCH(B2091,Productos!$A$2:$A$501,0)),"Código no existe"))</f>
        <v/>
      </c>
      <c r="F2091" s="17">
        <f>IF(B2091="","",IFERROR(INDEX(Productos!$F$2:$F$501,MATCH(B2091,Productos!$A$2:$A$501,0)),0))</f>
        <v/>
      </c>
      <c r="G2091" s="17">
        <f>IF(OR(B2091="",E2091=""),"",E2091*N(F2091))</f>
        <v/>
      </c>
    </row>
    <row r="2092">
      <c r="A2092" s="15" t="n"/>
      <c r="B2092" s="16" t="n"/>
      <c r="C2092">
        <f>IF(B2092="","",IFERROR(INDEX(Productos!$C$2:$C$501,MATCH(B2092,Productos!$A$2:$A$501,0)),"Código no existe"))</f>
        <v/>
      </c>
      <c r="F2092" s="17">
        <f>IF(B2092="","",IFERROR(INDEX(Productos!$F$2:$F$501,MATCH(B2092,Productos!$A$2:$A$501,0)),0))</f>
        <v/>
      </c>
      <c r="G2092" s="17">
        <f>IF(OR(B2092="",E2092=""),"",E2092*N(F2092))</f>
        <v/>
      </c>
    </row>
    <row r="2093">
      <c r="A2093" s="15" t="n"/>
      <c r="B2093" s="16" t="n"/>
      <c r="C2093">
        <f>IF(B2093="","",IFERROR(INDEX(Productos!$C$2:$C$501,MATCH(B2093,Productos!$A$2:$A$501,0)),"Código no existe"))</f>
        <v/>
      </c>
      <c r="F2093" s="17">
        <f>IF(B2093="","",IFERROR(INDEX(Productos!$F$2:$F$501,MATCH(B2093,Productos!$A$2:$A$501,0)),0))</f>
        <v/>
      </c>
      <c r="G2093" s="17">
        <f>IF(OR(B2093="",E2093=""),"",E2093*N(F2093))</f>
        <v/>
      </c>
    </row>
    <row r="2094">
      <c r="A2094" s="15" t="n"/>
      <c r="B2094" s="16" t="n"/>
      <c r="C2094">
        <f>IF(B2094="","",IFERROR(INDEX(Productos!$C$2:$C$501,MATCH(B2094,Productos!$A$2:$A$501,0)),"Código no existe"))</f>
        <v/>
      </c>
      <c r="F2094" s="17">
        <f>IF(B2094="","",IFERROR(INDEX(Productos!$F$2:$F$501,MATCH(B2094,Productos!$A$2:$A$501,0)),0))</f>
        <v/>
      </c>
      <c r="G2094" s="17">
        <f>IF(OR(B2094="",E2094=""),"",E2094*N(F2094))</f>
        <v/>
      </c>
    </row>
    <row r="2095">
      <c r="A2095" s="15" t="n"/>
      <c r="B2095" s="16" t="n"/>
      <c r="C2095">
        <f>IF(B2095="","",IFERROR(INDEX(Productos!$C$2:$C$501,MATCH(B2095,Productos!$A$2:$A$501,0)),"Código no existe"))</f>
        <v/>
      </c>
      <c r="F2095" s="17">
        <f>IF(B2095="","",IFERROR(INDEX(Productos!$F$2:$F$501,MATCH(B2095,Productos!$A$2:$A$501,0)),0))</f>
        <v/>
      </c>
      <c r="G2095" s="17">
        <f>IF(OR(B2095="",E2095=""),"",E2095*N(F2095))</f>
        <v/>
      </c>
    </row>
    <row r="2096">
      <c r="A2096" s="15" t="n"/>
      <c r="B2096" s="16" t="n"/>
      <c r="C2096">
        <f>IF(B2096="","",IFERROR(INDEX(Productos!$C$2:$C$501,MATCH(B2096,Productos!$A$2:$A$501,0)),"Código no existe"))</f>
        <v/>
      </c>
      <c r="F2096" s="17">
        <f>IF(B2096="","",IFERROR(INDEX(Productos!$F$2:$F$501,MATCH(B2096,Productos!$A$2:$A$501,0)),0))</f>
        <v/>
      </c>
      <c r="G2096" s="17">
        <f>IF(OR(B2096="",E2096=""),"",E2096*N(F2096))</f>
        <v/>
      </c>
    </row>
    <row r="2097">
      <c r="A2097" s="15" t="n"/>
      <c r="B2097" s="16" t="n"/>
      <c r="C2097">
        <f>IF(B2097="","",IFERROR(INDEX(Productos!$C$2:$C$501,MATCH(B2097,Productos!$A$2:$A$501,0)),"Código no existe"))</f>
        <v/>
      </c>
      <c r="F2097" s="17">
        <f>IF(B2097="","",IFERROR(INDEX(Productos!$F$2:$F$501,MATCH(B2097,Productos!$A$2:$A$501,0)),0))</f>
        <v/>
      </c>
      <c r="G2097" s="17">
        <f>IF(OR(B2097="",E2097=""),"",E2097*N(F2097))</f>
        <v/>
      </c>
    </row>
    <row r="2098">
      <c r="A2098" s="15" t="n"/>
      <c r="B2098" s="16" t="n"/>
      <c r="C2098">
        <f>IF(B2098="","",IFERROR(INDEX(Productos!$C$2:$C$501,MATCH(B2098,Productos!$A$2:$A$501,0)),"Código no existe"))</f>
        <v/>
      </c>
      <c r="F2098" s="17">
        <f>IF(B2098="","",IFERROR(INDEX(Productos!$F$2:$F$501,MATCH(B2098,Productos!$A$2:$A$501,0)),0))</f>
        <v/>
      </c>
      <c r="G2098" s="17">
        <f>IF(OR(B2098="",E2098=""),"",E2098*N(F2098))</f>
        <v/>
      </c>
    </row>
    <row r="2099">
      <c r="A2099" s="15" t="n"/>
      <c r="B2099" s="16" t="n"/>
      <c r="C2099">
        <f>IF(B2099="","",IFERROR(INDEX(Productos!$C$2:$C$501,MATCH(B2099,Productos!$A$2:$A$501,0)),"Código no existe"))</f>
        <v/>
      </c>
      <c r="F2099" s="17">
        <f>IF(B2099="","",IFERROR(INDEX(Productos!$F$2:$F$501,MATCH(B2099,Productos!$A$2:$A$501,0)),0))</f>
        <v/>
      </c>
      <c r="G2099" s="17">
        <f>IF(OR(B2099="",E2099=""),"",E2099*N(F2099))</f>
        <v/>
      </c>
    </row>
    <row r="2100">
      <c r="A2100" s="15" t="n"/>
      <c r="B2100" s="16" t="n"/>
      <c r="C2100">
        <f>IF(B2100="","",IFERROR(INDEX(Productos!$C$2:$C$501,MATCH(B2100,Productos!$A$2:$A$501,0)),"Código no existe"))</f>
        <v/>
      </c>
      <c r="F2100" s="17">
        <f>IF(B2100="","",IFERROR(INDEX(Productos!$F$2:$F$501,MATCH(B2100,Productos!$A$2:$A$501,0)),0))</f>
        <v/>
      </c>
      <c r="G2100" s="17">
        <f>IF(OR(B2100="",E2100=""),"",E2100*N(F2100))</f>
        <v/>
      </c>
    </row>
    <row r="2101">
      <c r="A2101" s="15" t="n"/>
      <c r="B2101" s="16" t="n"/>
      <c r="C2101">
        <f>IF(B2101="","",IFERROR(INDEX(Productos!$C$2:$C$501,MATCH(B2101,Productos!$A$2:$A$501,0)),"Código no existe"))</f>
        <v/>
      </c>
      <c r="F2101" s="17">
        <f>IF(B2101="","",IFERROR(INDEX(Productos!$F$2:$F$501,MATCH(B2101,Productos!$A$2:$A$501,0)),0))</f>
        <v/>
      </c>
      <c r="G2101" s="17">
        <f>IF(OR(B2101="",E2101=""),"",E2101*N(F2101))</f>
        <v/>
      </c>
    </row>
    <row r="2102">
      <c r="A2102" s="15" t="n"/>
      <c r="B2102" s="16" t="n"/>
      <c r="C2102">
        <f>IF(B2102="","",IFERROR(INDEX(Productos!$C$2:$C$501,MATCH(B2102,Productos!$A$2:$A$501,0)),"Código no existe"))</f>
        <v/>
      </c>
      <c r="F2102" s="17">
        <f>IF(B2102="","",IFERROR(INDEX(Productos!$F$2:$F$501,MATCH(B2102,Productos!$A$2:$A$501,0)),0))</f>
        <v/>
      </c>
      <c r="G2102" s="17">
        <f>IF(OR(B2102="",E2102=""),"",E2102*N(F2102))</f>
        <v/>
      </c>
    </row>
    <row r="2103">
      <c r="A2103" s="15" t="n"/>
      <c r="B2103" s="16" t="n"/>
      <c r="C2103">
        <f>IF(B2103="","",IFERROR(INDEX(Productos!$C$2:$C$501,MATCH(B2103,Productos!$A$2:$A$501,0)),"Código no existe"))</f>
        <v/>
      </c>
      <c r="F2103" s="17">
        <f>IF(B2103="","",IFERROR(INDEX(Productos!$F$2:$F$501,MATCH(B2103,Productos!$A$2:$A$501,0)),0))</f>
        <v/>
      </c>
      <c r="G2103" s="17">
        <f>IF(OR(B2103="",E2103=""),"",E2103*N(F2103))</f>
        <v/>
      </c>
    </row>
    <row r="2104">
      <c r="A2104" s="15" t="n"/>
      <c r="B2104" s="16" t="n"/>
      <c r="C2104">
        <f>IF(B2104="","",IFERROR(INDEX(Productos!$C$2:$C$501,MATCH(B2104,Productos!$A$2:$A$501,0)),"Código no existe"))</f>
        <v/>
      </c>
      <c r="F2104" s="17">
        <f>IF(B2104="","",IFERROR(INDEX(Productos!$F$2:$F$501,MATCH(B2104,Productos!$A$2:$A$501,0)),0))</f>
        <v/>
      </c>
      <c r="G2104" s="17">
        <f>IF(OR(B2104="",E2104=""),"",E2104*N(F2104))</f>
        <v/>
      </c>
    </row>
    <row r="2105">
      <c r="A2105" s="15" t="n"/>
      <c r="B2105" s="16" t="n"/>
      <c r="C2105">
        <f>IF(B2105="","",IFERROR(INDEX(Productos!$C$2:$C$501,MATCH(B2105,Productos!$A$2:$A$501,0)),"Código no existe"))</f>
        <v/>
      </c>
      <c r="F2105" s="17">
        <f>IF(B2105="","",IFERROR(INDEX(Productos!$F$2:$F$501,MATCH(B2105,Productos!$A$2:$A$501,0)),0))</f>
        <v/>
      </c>
      <c r="G2105" s="17">
        <f>IF(OR(B2105="",E2105=""),"",E2105*N(F2105))</f>
        <v/>
      </c>
    </row>
    <row r="2106">
      <c r="A2106" s="15" t="n"/>
      <c r="B2106" s="16" t="n"/>
      <c r="C2106">
        <f>IF(B2106="","",IFERROR(INDEX(Productos!$C$2:$C$501,MATCH(B2106,Productos!$A$2:$A$501,0)),"Código no existe"))</f>
        <v/>
      </c>
      <c r="F2106" s="17">
        <f>IF(B2106="","",IFERROR(INDEX(Productos!$F$2:$F$501,MATCH(B2106,Productos!$A$2:$A$501,0)),0))</f>
        <v/>
      </c>
      <c r="G2106" s="17">
        <f>IF(OR(B2106="",E2106=""),"",E2106*N(F2106))</f>
        <v/>
      </c>
    </row>
    <row r="2107">
      <c r="A2107" s="15" t="n"/>
      <c r="B2107" s="16" t="n"/>
      <c r="C2107">
        <f>IF(B2107="","",IFERROR(INDEX(Productos!$C$2:$C$501,MATCH(B2107,Productos!$A$2:$A$501,0)),"Código no existe"))</f>
        <v/>
      </c>
      <c r="F2107" s="17">
        <f>IF(B2107="","",IFERROR(INDEX(Productos!$F$2:$F$501,MATCH(B2107,Productos!$A$2:$A$501,0)),0))</f>
        <v/>
      </c>
      <c r="G2107" s="17">
        <f>IF(OR(B2107="",E2107=""),"",E2107*N(F2107))</f>
        <v/>
      </c>
    </row>
    <row r="2108">
      <c r="A2108" s="15" t="n"/>
      <c r="B2108" s="16" t="n"/>
      <c r="C2108">
        <f>IF(B2108="","",IFERROR(INDEX(Productos!$C$2:$C$501,MATCH(B2108,Productos!$A$2:$A$501,0)),"Código no existe"))</f>
        <v/>
      </c>
      <c r="F2108" s="17">
        <f>IF(B2108="","",IFERROR(INDEX(Productos!$F$2:$F$501,MATCH(B2108,Productos!$A$2:$A$501,0)),0))</f>
        <v/>
      </c>
      <c r="G2108" s="17">
        <f>IF(OR(B2108="",E2108=""),"",E2108*N(F2108))</f>
        <v/>
      </c>
    </row>
    <row r="2109">
      <c r="A2109" s="15" t="n"/>
      <c r="B2109" s="16" t="n"/>
      <c r="C2109">
        <f>IF(B2109="","",IFERROR(INDEX(Productos!$C$2:$C$501,MATCH(B2109,Productos!$A$2:$A$501,0)),"Código no existe"))</f>
        <v/>
      </c>
      <c r="F2109" s="17">
        <f>IF(B2109="","",IFERROR(INDEX(Productos!$F$2:$F$501,MATCH(B2109,Productos!$A$2:$A$501,0)),0))</f>
        <v/>
      </c>
      <c r="G2109" s="17">
        <f>IF(OR(B2109="",E2109=""),"",E2109*N(F2109))</f>
        <v/>
      </c>
    </row>
    <row r="2110">
      <c r="A2110" s="15" t="n"/>
      <c r="B2110" s="16" t="n"/>
      <c r="C2110">
        <f>IF(B2110="","",IFERROR(INDEX(Productos!$C$2:$C$501,MATCH(B2110,Productos!$A$2:$A$501,0)),"Código no existe"))</f>
        <v/>
      </c>
      <c r="F2110" s="17">
        <f>IF(B2110="","",IFERROR(INDEX(Productos!$F$2:$F$501,MATCH(B2110,Productos!$A$2:$A$501,0)),0))</f>
        <v/>
      </c>
      <c r="G2110" s="17">
        <f>IF(OR(B2110="",E2110=""),"",E2110*N(F2110))</f>
        <v/>
      </c>
    </row>
    <row r="2111">
      <c r="A2111" s="15" t="n"/>
      <c r="B2111" s="16" t="n"/>
      <c r="C2111">
        <f>IF(B2111="","",IFERROR(INDEX(Productos!$C$2:$C$501,MATCH(B2111,Productos!$A$2:$A$501,0)),"Código no existe"))</f>
        <v/>
      </c>
      <c r="F2111" s="17">
        <f>IF(B2111="","",IFERROR(INDEX(Productos!$F$2:$F$501,MATCH(B2111,Productos!$A$2:$A$501,0)),0))</f>
        <v/>
      </c>
      <c r="G2111" s="17">
        <f>IF(OR(B2111="",E2111=""),"",E2111*N(F2111))</f>
        <v/>
      </c>
    </row>
    <row r="2112">
      <c r="A2112" s="15" t="n"/>
      <c r="B2112" s="16" t="n"/>
      <c r="C2112">
        <f>IF(B2112="","",IFERROR(INDEX(Productos!$C$2:$C$501,MATCH(B2112,Productos!$A$2:$A$501,0)),"Código no existe"))</f>
        <v/>
      </c>
      <c r="F2112" s="17">
        <f>IF(B2112="","",IFERROR(INDEX(Productos!$F$2:$F$501,MATCH(B2112,Productos!$A$2:$A$501,0)),0))</f>
        <v/>
      </c>
      <c r="G2112" s="17">
        <f>IF(OR(B2112="",E2112=""),"",E2112*N(F2112))</f>
        <v/>
      </c>
    </row>
    <row r="2113">
      <c r="A2113" s="15" t="n"/>
      <c r="B2113" s="16" t="n"/>
      <c r="C2113">
        <f>IF(B2113="","",IFERROR(INDEX(Productos!$C$2:$C$501,MATCH(B2113,Productos!$A$2:$A$501,0)),"Código no existe"))</f>
        <v/>
      </c>
      <c r="F2113" s="17">
        <f>IF(B2113="","",IFERROR(INDEX(Productos!$F$2:$F$501,MATCH(B2113,Productos!$A$2:$A$501,0)),0))</f>
        <v/>
      </c>
      <c r="G2113" s="17">
        <f>IF(OR(B2113="",E2113=""),"",E2113*N(F2113))</f>
        <v/>
      </c>
    </row>
    <row r="2114">
      <c r="A2114" s="15" t="n"/>
      <c r="B2114" s="16" t="n"/>
      <c r="C2114">
        <f>IF(B2114="","",IFERROR(INDEX(Productos!$C$2:$C$501,MATCH(B2114,Productos!$A$2:$A$501,0)),"Código no existe"))</f>
        <v/>
      </c>
      <c r="F2114" s="17">
        <f>IF(B2114="","",IFERROR(INDEX(Productos!$F$2:$F$501,MATCH(B2114,Productos!$A$2:$A$501,0)),0))</f>
        <v/>
      </c>
      <c r="G2114" s="17">
        <f>IF(OR(B2114="",E2114=""),"",E2114*N(F2114))</f>
        <v/>
      </c>
    </row>
    <row r="2115">
      <c r="A2115" s="15" t="n"/>
      <c r="B2115" s="16" t="n"/>
      <c r="C2115">
        <f>IF(B2115="","",IFERROR(INDEX(Productos!$C$2:$C$501,MATCH(B2115,Productos!$A$2:$A$501,0)),"Código no existe"))</f>
        <v/>
      </c>
      <c r="F2115" s="17">
        <f>IF(B2115="","",IFERROR(INDEX(Productos!$F$2:$F$501,MATCH(B2115,Productos!$A$2:$A$501,0)),0))</f>
        <v/>
      </c>
      <c r="G2115" s="17">
        <f>IF(OR(B2115="",E2115=""),"",E2115*N(F2115))</f>
        <v/>
      </c>
    </row>
    <row r="2116">
      <c r="A2116" s="15" t="n"/>
      <c r="B2116" s="16" t="n"/>
      <c r="C2116">
        <f>IF(B2116="","",IFERROR(INDEX(Productos!$C$2:$C$501,MATCH(B2116,Productos!$A$2:$A$501,0)),"Código no existe"))</f>
        <v/>
      </c>
      <c r="F2116" s="17">
        <f>IF(B2116="","",IFERROR(INDEX(Productos!$F$2:$F$501,MATCH(B2116,Productos!$A$2:$A$501,0)),0))</f>
        <v/>
      </c>
      <c r="G2116" s="17">
        <f>IF(OR(B2116="",E2116=""),"",E2116*N(F2116))</f>
        <v/>
      </c>
    </row>
    <row r="2117">
      <c r="A2117" s="15" t="n"/>
      <c r="B2117" s="16" t="n"/>
      <c r="C2117">
        <f>IF(B2117="","",IFERROR(INDEX(Productos!$C$2:$C$501,MATCH(B2117,Productos!$A$2:$A$501,0)),"Código no existe"))</f>
        <v/>
      </c>
      <c r="F2117" s="17">
        <f>IF(B2117="","",IFERROR(INDEX(Productos!$F$2:$F$501,MATCH(B2117,Productos!$A$2:$A$501,0)),0))</f>
        <v/>
      </c>
      <c r="G2117" s="17">
        <f>IF(OR(B2117="",E2117=""),"",E2117*N(F2117))</f>
        <v/>
      </c>
    </row>
    <row r="2118">
      <c r="A2118" s="15" t="n"/>
      <c r="B2118" s="16" t="n"/>
      <c r="C2118">
        <f>IF(B2118="","",IFERROR(INDEX(Productos!$C$2:$C$501,MATCH(B2118,Productos!$A$2:$A$501,0)),"Código no existe"))</f>
        <v/>
      </c>
      <c r="F2118" s="17">
        <f>IF(B2118="","",IFERROR(INDEX(Productos!$F$2:$F$501,MATCH(B2118,Productos!$A$2:$A$501,0)),0))</f>
        <v/>
      </c>
      <c r="G2118" s="17">
        <f>IF(OR(B2118="",E2118=""),"",E2118*N(F2118))</f>
        <v/>
      </c>
    </row>
    <row r="2119">
      <c r="A2119" s="15" t="n"/>
      <c r="B2119" s="16" t="n"/>
      <c r="C2119">
        <f>IF(B2119="","",IFERROR(INDEX(Productos!$C$2:$C$501,MATCH(B2119,Productos!$A$2:$A$501,0)),"Código no existe"))</f>
        <v/>
      </c>
      <c r="F2119" s="17">
        <f>IF(B2119="","",IFERROR(INDEX(Productos!$F$2:$F$501,MATCH(B2119,Productos!$A$2:$A$501,0)),0))</f>
        <v/>
      </c>
      <c r="G2119" s="17">
        <f>IF(OR(B2119="",E2119=""),"",E2119*N(F2119))</f>
        <v/>
      </c>
    </row>
    <row r="2120">
      <c r="A2120" s="15" t="n"/>
      <c r="B2120" s="16" t="n"/>
      <c r="C2120">
        <f>IF(B2120="","",IFERROR(INDEX(Productos!$C$2:$C$501,MATCH(B2120,Productos!$A$2:$A$501,0)),"Código no existe"))</f>
        <v/>
      </c>
      <c r="F2120" s="17">
        <f>IF(B2120="","",IFERROR(INDEX(Productos!$F$2:$F$501,MATCH(B2120,Productos!$A$2:$A$501,0)),0))</f>
        <v/>
      </c>
      <c r="G2120" s="17">
        <f>IF(OR(B2120="",E2120=""),"",E2120*N(F2120))</f>
        <v/>
      </c>
    </row>
    <row r="2121">
      <c r="A2121" s="15" t="n"/>
      <c r="B2121" s="16" t="n"/>
      <c r="C2121">
        <f>IF(B2121="","",IFERROR(INDEX(Productos!$C$2:$C$501,MATCH(B2121,Productos!$A$2:$A$501,0)),"Código no existe"))</f>
        <v/>
      </c>
      <c r="F2121" s="17">
        <f>IF(B2121="","",IFERROR(INDEX(Productos!$F$2:$F$501,MATCH(B2121,Productos!$A$2:$A$501,0)),0))</f>
        <v/>
      </c>
      <c r="G2121" s="17">
        <f>IF(OR(B2121="",E2121=""),"",E2121*N(F2121))</f>
        <v/>
      </c>
    </row>
    <row r="2122">
      <c r="A2122" s="15" t="n"/>
      <c r="B2122" s="16" t="n"/>
      <c r="C2122">
        <f>IF(B2122="","",IFERROR(INDEX(Productos!$C$2:$C$501,MATCH(B2122,Productos!$A$2:$A$501,0)),"Código no existe"))</f>
        <v/>
      </c>
      <c r="F2122" s="17">
        <f>IF(B2122="","",IFERROR(INDEX(Productos!$F$2:$F$501,MATCH(B2122,Productos!$A$2:$A$501,0)),0))</f>
        <v/>
      </c>
      <c r="G2122" s="17">
        <f>IF(OR(B2122="",E2122=""),"",E2122*N(F2122))</f>
        <v/>
      </c>
    </row>
    <row r="2123">
      <c r="A2123" s="15" t="n"/>
      <c r="B2123" s="16" t="n"/>
      <c r="C2123">
        <f>IF(B2123="","",IFERROR(INDEX(Productos!$C$2:$C$501,MATCH(B2123,Productos!$A$2:$A$501,0)),"Código no existe"))</f>
        <v/>
      </c>
      <c r="F2123" s="17">
        <f>IF(B2123="","",IFERROR(INDEX(Productos!$F$2:$F$501,MATCH(B2123,Productos!$A$2:$A$501,0)),0))</f>
        <v/>
      </c>
      <c r="G2123" s="17">
        <f>IF(OR(B2123="",E2123=""),"",E2123*N(F2123))</f>
        <v/>
      </c>
    </row>
    <row r="2124">
      <c r="A2124" s="15" t="n"/>
      <c r="B2124" s="16" t="n"/>
      <c r="C2124">
        <f>IF(B2124="","",IFERROR(INDEX(Productos!$C$2:$C$501,MATCH(B2124,Productos!$A$2:$A$501,0)),"Código no existe"))</f>
        <v/>
      </c>
      <c r="F2124" s="17">
        <f>IF(B2124="","",IFERROR(INDEX(Productos!$F$2:$F$501,MATCH(B2124,Productos!$A$2:$A$501,0)),0))</f>
        <v/>
      </c>
      <c r="G2124" s="17">
        <f>IF(OR(B2124="",E2124=""),"",E2124*N(F2124))</f>
        <v/>
      </c>
    </row>
    <row r="2125">
      <c r="A2125" s="15" t="n"/>
      <c r="B2125" s="16" t="n"/>
      <c r="C2125">
        <f>IF(B2125="","",IFERROR(INDEX(Productos!$C$2:$C$501,MATCH(B2125,Productos!$A$2:$A$501,0)),"Código no existe"))</f>
        <v/>
      </c>
      <c r="F2125" s="17">
        <f>IF(B2125="","",IFERROR(INDEX(Productos!$F$2:$F$501,MATCH(B2125,Productos!$A$2:$A$501,0)),0))</f>
        <v/>
      </c>
      <c r="G2125" s="17">
        <f>IF(OR(B2125="",E2125=""),"",E2125*N(F2125))</f>
        <v/>
      </c>
    </row>
    <row r="2126">
      <c r="A2126" s="15" t="n"/>
      <c r="B2126" s="16" t="n"/>
      <c r="C2126">
        <f>IF(B2126="","",IFERROR(INDEX(Productos!$C$2:$C$501,MATCH(B2126,Productos!$A$2:$A$501,0)),"Código no existe"))</f>
        <v/>
      </c>
      <c r="F2126" s="17">
        <f>IF(B2126="","",IFERROR(INDEX(Productos!$F$2:$F$501,MATCH(B2126,Productos!$A$2:$A$501,0)),0))</f>
        <v/>
      </c>
      <c r="G2126" s="17">
        <f>IF(OR(B2126="",E2126=""),"",E2126*N(F2126))</f>
        <v/>
      </c>
    </row>
    <row r="2127">
      <c r="A2127" s="15" t="n"/>
      <c r="B2127" s="16" t="n"/>
      <c r="C2127">
        <f>IF(B2127="","",IFERROR(INDEX(Productos!$C$2:$C$501,MATCH(B2127,Productos!$A$2:$A$501,0)),"Código no existe"))</f>
        <v/>
      </c>
      <c r="F2127" s="17">
        <f>IF(B2127="","",IFERROR(INDEX(Productos!$F$2:$F$501,MATCH(B2127,Productos!$A$2:$A$501,0)),0))</f>
        <v/>
      </c>
      <c r="G2127" s="17">
        <f>IF(OR(B2127="",E2127=""),"",E2127*N(F2127))</f>
        <v/>
      </c>
    </row>
    <row r="2128">
      <c r="A2128" s="15" t="n"/>
      <c r="B2128" s="16" t="n"/>
      <c r="C2128">
        <f>IF(B2128="","",IFERROR(INDEX(Productos!$C$2:$C$501,MATCH(B2128,Productos!$A$2:$A$501,0)),"Código no existe"))</f>
        <v/>
      </c>
      <c r="F2128" s="17">
        <f>IF(B2128="","",IFERROR(INDEX(Productos!$F$2:$F$501,MATCH(B2128,Productos!$A$2:$A$501,0)),0))</f>
        <v/>
      </c>
      <c r="G2128" s="17">
        <f>IF(OR(B2128="",E2128=""),"",E2128*N(F2128))</f>
        <v/>
      </c>
    </row>
    <row r="2129">
      <c r="A2129" s="15" t="n"/>
      <c r="B2129" s="16" t="n"/>
      <c r="C2129">
        <f>IF(B2129="","",IFERROR(INDEX(Productos!$C$2:$C$501,MATCH(B2129,Productos!$A$2:$A$501,0)),"Código no existe"))</f>
        <v/>
      </c>
      <c r="F2129" s="17">
        <f>IF(B2129="","",IFERROR(INDEX(Productos!$F$2:$F$501,MATCH(B2129,Productos!$A$2:$A$501,0)),0))</f>
        <v/>
      </c>
      <c r="G2129" s="17">
        <f>IF(OR(B2129="",E2129=""),"",E2129*N(F2129))</f>
        <v/>
      </c>
    </row>
    <row r="2130">
      <c r="A2130" s="15" t="n"/>
      <c r="B2130" s="16" t="n"/>
      <c r="C2130">
        <f>IF(B2130="","",IFERROR(INDEX(Productos!$C$2:$C$501,MATCH(B2130,Productos!$A$2:$A$501,0)),"Código no existe"))</f>
        <v/>
      </c>
      <c r="F2130" s="17">
        <f>IF(B2130="","",IFERROR(INDEX(Productos!$F$2:$F$501,MATCH(B2130,Productos!$A$2:$A$501,0)),0))</f>
        <v/>
      </c>
      <c r="G2130" s="17">
        <f>IF(OR(B2130="",E2130=""),"",E2130*N(F2130))</f>
        <v/>
      </c>
    </row>
    <row r="2131">
      <c r="A2131" s="15" t="n"/>
      <c r="B2131" s="16" t="n"/>
      <c r="C2131">
        <f>IF(B2131="","",IFERROR(INDEX(Productos!$C$2:$C$501,MATCH(B2131,Productos!$A$2:$A$501,0)),"Código no existe"))</f>
        <v/>
      </c>
      <c r="F2131" s="17">
        <f>IF(B2131="","",IFERROR(INDEX(Productos!$F$2:$F$501,MATCH(B2131,Productos!$A$2:$A$501,0)),0))</f>
        <v/>
      </c>
      <c r="G2131" s="17">
        <f>IF(OR(B2131="",E2131=""),"",E2131*N(F2131))</f>
        <v/>
      </c>
    </row>
    <row r="2132">
      <c r="A2132" s="15" t="n"/>
      <c r="B2132" s="16" t="n"/>
      <c r="C2132">
        <f>IF(B2132="","",IFERROR(INDEX(Productos!$C$2:$C$501,MATCH(B2132,Productos!$A$2:$A$501,0)),"Código no existe"))</f>
        <v/>
      </c>
      <c r="F2132" s="17">
        <f>IF(B2132="","",IFERROR(INDEX(Productos!$F$2:$F$501,MATCH(B2132,Productos!$A$2:$A$501,0)),0))</f>
        <v/>
      </c>
      <c r="G2132" s="17">
        <f>IF(OR(B2132="",E2132=""),"",E2132*N(F2132))</f>
        <v/>
      </c>
    </row>
    <row r="2133">
      <c r="A2133" s="15" t="n"/>
      <c r="B2133" s="16" t="n"/>
      <c r="C2133">
        <f>IF(B2133="","",IFERROR(INDEX(Productos!$C$2:$C$501,MATCH(B2133,Productos!$A$2:$A$501,0)),"Código no existe"))</f>
        <v/>
      </c>
      <c r="F2133" s="17">
        <f>IF(B2133="","",IFERROR(INDEX(Productos!$F$2:$F$501,MATCH(B2133,Productos!$A$2:$A$501,0)),0))</f>
        <v/>
      </c>
      <c r="G2133" s="17">
        <f>IF(OR(B2133="",E2133=""),"",E2133*N(F2133))</f>
        <v/>
      </c>
    </row>
    <row r="2134">
      <c r="A2134" s="15" t="n"/>
      <c r="B2134" s="16" t="n"/>
      <c r="C2134">
        <f>IF(B2134="","",IFERROR(INDEX(Productos!$C$2:$C$501,MATCH(B2134,Productos!$A$2:$A$501,0)),"Código no existe"))</f>
        <v/>
      </c>
      <c r="F2134" s="17">
        <f>IF(B2134="","",IFERROR(INDEX(Productos!$F$2:$F$501,MATCH(B2134,Productos!$A$2:$A$501,0)),0))</f>
        <v/>
      </c>
      <c r="G2134" s="17">
        <f>IF(OR(B2134="",E2134=""),"",E2134*N(F2134))</f>
        <v/>
      </c>
    </row>
    <row r="2135">
      <c r="A2135" s="15" t="n"/>
      <c r="B2135" s="16" t="n"/>
      <c r="C2135">
        <f>IF(B2135="","",IFERROR(INDEX(Productos!$C$2:$C$501,MATCH(B2135,Productos!$A$2:$A$501,0)),"Código no existe"))</f>
        <v/>
      </c>
      <c r="F2135" s="17">
        <f>IF(B2135="","",IFERROR(INDEX(Productos!$F$2:$F$501,MATCH(B2135,Productos!$A$2:$A$501,0)),0))</f>
        <v/>
      </c>
      <c r="G2135" s="17">
        <f>IF(OR(B2135="",E2135=""),"",E2135*N(F2135))</f>
        <v/>
      </c>
    </row>
    <row r="2136">
      <c r="A2136" s="15" t="n"/>
      <c r="B2136" s="16" t="n"/>
      <c r="C2136">
        <f>IF(B2136="","",IFERROR(INDEX(Productos!$C$2:$C$501,MATCH(B2136,Productos!$A$2:$A$501,0)),"Código no existe"))</f>
        <v/>
      </c>
      <c r="F2136" s="17">
        <f>IF(B2136="","",IFERROR(INDEX(Productos!$F$2:$F$501,MATCH(B2136,Productos!$A$2:$A$501,0)),0))</f>
        <v/>
      </c>
      <c r="G2136" s="17">
        <f>IF(OR(B2136="",E2136=""),"",E2136*N(F2136))</f>
        <v/>
      </c>
    </row>
    <row r="2137">
      <c r="A2137" s="15" t="n"/>
      <c r="B2137" s="16" t="n"/>
      <c r="C2137">
        <f>IF(B2137="","",IFERROR(INDEX(Productos!$C$2:$C$501,MATCH(B2137,Productos!$A$2:$A$501,0)),"Código no existe"))</f>
        <v/>
      </c>
      <c r="F2137" s="17">
        <f>IF(B2137="","",IFERROR(INDEX(Productos!$F$2:$F$501,MATCH(B2137,Productos!$A$2:$A$501,0)),0))</f>
        <v/>
      </c>
      <c r="G2137" s="17">
        <f>IF(OR(B2137="",E2137=""),"",E2137*N(F2137))</f>
        <v/>
      </c>
    </row>
    <row r="2138">
      <c r="A2138" s="15" t="n"/>
      <c r="B2138" s="16" t="n"/>
      <c r="C2138">
        <f>IF(B2138="","",IFERROR(INDEX(Productos!$C$2:$C$501,MATCH(B2138,Productos!$A$2:$A$501,0)),"Código no existe"))</f>
        <v/>
      </c>
      <c r="F2138" s="17">
        <f>IF(B2138="","",IFERROR(INDEX(Productos!$F$2:$F$501,MATCH(B2138,Productos!$A$2:$A$501,0)),0))</f>
        <v/>
      </c>
      <c r="G2138" s="17">
        <f>IF(OR(B2138="",E2138=""),"",E2138*N(F2138))</f>
        <v/>
      </c>
    </row>
    <row r="2139">
      <c r="A2139" s="15" t="n"/>
      <c r="B2139" s="16" t="n"/>
      <c r="C2139">
        <f>IF(B2139="","",IFERROR(INDEX(Productos!$C$2:$C$501,MATCH(B2139,Productos!$A$2:$A$501,0)),"Código no existe"))</f>
        <v/>
      </c>
      <c r="F2139" s="17">
        <f>IF(B2139="","",IFERROR(INDEX(Productos!$F$2:$F$501,MATCH(B2139,Productos!$A$2:$A$501,0)),0))</f>
        <v/>
      </c>
      <c r="G2139" s="17">
        <f>IF(OR(B2139="",E2139=""),"",E2139*N(F2139))</f>
        <v/>
      </c>
    </row>
    <row r="2140">
      <c r="A2140" s="15" t="n"/>
      <c r="B2140" s="16" t="n"/>
      <c r="C2140">
        <f>IF(B2140="","",IFERROR(INDEX(Productos!$C$2:$C$501,MATCH(B2140,Productos!$A$2:$A$501,0)),"Código no existe"))</f>
        <v/>
      </c>
      <c r="F2140" s="17">
        <f>IF(B2140="","",IFERROR(INDEX(Productos!$F$2:$F$501,MATCH(B2140,Productos!$A$2:$A$501,0)),0))</f>
        <v/>
      </c>
      <c r="G2140" s="17">
        <f>IF(OR(B2140="",E2140=""),"",E2140*N(F2140))</f>
        <v/>
      </c>
    </row>
    <row r="2141">
      <c r="A2141" s="15" t="n"/>
      <c r="B2141" s="16" t="n"/>
      <c r="C2141">
        <f>IF(B2141="","",IFERROR(INDEX(Productos!$C$2:$C$501,MATCH(B2141,Productos!$A$2:$A$501,0)),"Código no existe"))</f>
        <v/>
      </c>
      <c r="F2141" s="17">
        <f>IF(B2141="","",IFERROR(INDEX(Productos!$F$2:$F$501,MATCH(B2141,Productos!$A$2:$A$501,0)),0))</f>
        <v/>
      </c>
      <c r="G2141" s="17">
        <f>IF(OR(B2141="",E2141=""),"",E2141*N(F2141))</f>
        <v/>
      </c>
    </row>
    <row r="2142">
      <c r="A2142" s="15" t="n"/>
      <c r="B2142" s="16" t="n"/>
      <c r="C2142">
        <f>IF(B2142="","",IFERROR(INDEX(Productos!$C$2:$C$501,MATCH(B2142,Productos!$A$2:$A$501,0)),"Código no existe"))</f>
        <v/>
      </c>
      <c r="F2142" s="17">
        <f>IF(B2142="","",IFERROR(INDEX(Productos!$F$2:$F$501,MATCH(B2142,Productos!$A$2:$A$501,0)),0))</f>
        <v/>
      </c>
      <c r="G2142" s="17">
        <f>IF(OR(B2142="",E2142=""),"",E2142*N(F2142))</f>
        <v/>
      </c>
    </row>
    <row r="2143">
      <c r="A2143" s="15" t="n"/>
      <c r="B2143" s="16" t="n"/>
      <c r="C2143">
        <f>IF(B2143="","",IFERROR(INDEX(Productos!$C$2:$C$501,MATCH(B2143,Productos!$A$2:$A$501,0)),"Código no existe"))</f>
        <v/>
      </c>
      <c r="F2143" s="17">
        <f>IF(B2143="","",IFERROR(INDEX(Productos!$F$2:$F$501,MATCH(B2143,Productos!$A$2:$A$501,0)),0))</f>
        <v/>
      </c>
      <c r="G2143" s="17">
        <f>IF(OR(B2143="",E2143=""),"",E2143*N(F2143))</f>
        <v/>
      </c>
    </row>
    <row r="2144">
      <c r="A2144" s="15" t="n"/>
      <c r="B2144" s="16" t="n"/>
      <c r="C2144">
        <f>IF(B2144="","",IFERROR(INDEX(Productos!$C$2:$C$501,MATCH(B2144,Productos!$A$2:$A$501,0)),"Código no existe"))</f>
        <v/>
      </c>
      <c r="F2144" s="17">
        <f>IF(B2144="","",IFERROR(INDEX(Productos!$F$2:$F$501,MATCH(B2144,Productos!$A$2:$A$501,0)),0))</f>
        <v/>
      </c>
      <c r="G2144" s="17">
        <f>IF(OR(B2144="",E2144=""),"",E2144*N(F2144))</f>
        <v/>
      </c>
    </row>
    <row r="2145">
      <c r="A2145" s="15" t="n"/>
      <c r="B2145" s="16" t="n"/>
      <c r="C2145">
        <f>IF(B2145="","",IFERROR(INDEX(Productos!$C$2:$C$501,MATCH(B2145,Productos!$A$2:$A$501,0)),"Código no existe"))</f>
        <v/>
      </c>
      <c r="F2145" s="17">
        <f>IF(B2145="","",IFERROR(INDEX(Productos!$F$2:$F$501,MATCH(B2145,Productos!$A$2:$A$501,0)),0))</f>
        <v/>
      </c>
      <c r="G2145" s="17">
        <f>IF(OR(B2145="",E2145=""),"",E2145*N(F2145))</f>
        <v/>
      </c>
    </row>
    <row r="2146">
      <c r="A2146" s="15" t="n"/>
      <c r="B2146" s="16" t="n"/>
      <c r="C2146">
        <f>IF(B2146="","",IFERROR(INDEX(Productos!$C$2:$C$501,MATCH(B2146,Productos!$A$2:$A$501,0)),"Código no existe"))</f>
        <v/>
      </c>
      <c r="F2146" s="17">
        <f>IF(B2146="","",IFERROR(INDEX(Productos!$F$2:$F$501,MATCH(B2146,Productos!$A$2:$A$501,0)),0))</f>
        <v/>
      </c>
      <c r="G2146" s="17">
        <f>IF(OR(B2146="",E2146=""),"",E2146*N(F2146))</f>
        <v/>
      </c>
    </row>
    <row r="2147">
      <c r="A2147" s="15" t="n"/>
      <c r="B2147" s="16" t="n"/>
      <c r="C2147">
        <f>IF(B2147="","",IFERROR(INDEX(Productos!$C$2:$C$501,MATCH(B2147,Productos!$A$2:$A$501,0)),"Código no existe"))</f>
        <v/>
      </c>
      <c r="F2147" s="17">
        <f>IF(B2147="","",IFERROR(INDEX(Productos!$F$2:$F$501,MATCH(B2147,Productos!$A$2:$A$501,0)),0))</f>
        <v/>
      </c>
      <c r="G2147" s="17">
        <f>IF(OR(B2147="",E2147=""),"",E2147*N(F2147))</f>
        <v/>
      </c>
    </row>
    <row r="2148">
      <c r="A2148" s="15" t="n"/>
      <c r="B2148" s="16" t="n"/>
      <c r="C2148">
        <f>IF(B2148="","",IFERROR(INDEX(Productos!$C$2:$C$501,MATCH(B2148,Productos!$A$2:$A$501,0)),"Código no existe"))</f>
        <v/>
      </c>
      <c r="F2148" s="17">
        <f>IF(B2148="","",IFERROR(INDEX(Productos!$F$2:$F$501,MATCH(B2148,Productos!$A$2:$A$501,0)),0))</f>
        <v/>
      </c>
      <c r="G2148" s="17">
        <f>IF(OR(B2148="",E2148=""),"",E2148*N(F2148))</f>
        <v/>
      </c>
    </row>
    <row r="2149">
      <c r="A2149" s="15" t="n"/>
      <c r="B2149" s="16" t="n"/>
      <c r="C2149">
        <f>IF(B2149="","",IFERROR(INDEX(Productos!$C$2:$C$501,MATCH(B2149,Productos!$A$2:$A$501,0)),"Código no existe"))</f>
        <v/>
      </c>
      <c r="F2149" s="17">
        <f>IF(B2149="","",IFERROR(INDEX(Productos!$F$2:$F$501,MATCH(B2149,Productos!$A$2:$A$501,0)),0))</f>
        <v/>
      </c>
      <c r="G2149" s="17">
        <f>IF(OR(B2149="",E2149=""),"",E2149*N(F2149))</f>
        <v/>
      </c>
    </row>
    <row r="2150">
      <c r="A2150" s="15" t="n"/>
      <c r="B2150" s="16" t="n"/>
      <c r="C2150">
        <f>IF(B2150="","",IFERROR(INDEX(Productos!$C$2:$C$501,MATCH(B2150,Productos!$A$2:$A$501,0)),"Código no existe"))</f>
        <v/>
      </c>
      <c r="F2150" s="17">
        <f>IF(B2150="","",IFERROR(INDEX(Productos!$F$2:$F$501,MATCH(B2150,Productos!$A$2:$A$501,0)),0))</f>
        <v/>
      </c>
      <c r="G2150" s="17">
        <f>IF(OR(B2150="",E2150=""),"",E2150*N(F2150))</f>
        <v/>
      </c>
    </row>
    <row r="2151">
      <c r="A2151" s="15" t="n"/>
      <c r="B2151" s="16" t="n"/>
      <c r="C2151">
        <f>IF(B2151="","",IFERROR(INDEX(Productos!$C$2:$C$501,MATCH(B2151,Productos!$A$2:$A$501,0)),"Código no existe"))</f>
        <v/>
      </c>
      <c r="F2151" s="17">
        <f>IF(B2151="","",IFERROR(INDEX(Productos!$F$2:$F$501,MATCH(B2151,Productos!$A$2:$A$501,0)),0))</f>
        <v/>
      </c>
      <c r="G2151" s="17">
        <f>IF(OR(B2151="",E2151=""),"",E2151*N(F2151))</f>
        <v/>
      </c>
    </row>
    <row r="2152">
      <c r="A2152" s="15" t="n"/>
      <c r="B2152" s="16" t="n"/>
      <c r="C2152">
        <f>IF(B2152="","",IFERROR(INDEX(Productos!$C$2:$C$501,MATCH(B2152,Productos!$A$2:$A$501,0)),"Código no existe"))</f>
        <v/>
      </c>
      <c r="F2152" s="17">
        <f>IF(B2152="","",IFERROR(INDEX(Productos!$F$2:$F$501,MATCH(B2152,Productos!$A$2:$A$501,0)),0))</f>
        <v/>
      </c>
      <c r="G2152" s="17">
        <f>IF(OR(B2152="",E2152=""),"",E2152*N(F2152))</f>
        <v/>
      </c>
    </row>
    <row r="2153">
      <c r="A2153" s="15" t="n"/>
      <c r="B2153" s="16" t="n"/>
      <c r="C2153">
        <f>IF(B2153="","",IFERROR(INDEX(Productos!$C$2:$C$501,MATCH(B2153,Productos!$A$2:$A$501,0)),"Código no existe"))</f>
        <v/>
      </c>
      <c r="F2153" s="17">
        <f>IF(B2153="","",IFERROR(INDEX(Productos!$F$2:$F$501,MATCH(B2153,Productos!$A$2:$A$501,0)),0))</f>
        <v/>
      </c>
      <c r="G2153" s="17">
        <f>IF(OR(B2153="",E2153=""),"",E2153*N(F2153))</f>
        <v/>
      </c>
    </row>
    <row r="2154">
      <c r="A2154" s="15" t="n"/>
      <c r="B2154" s="16" t="n"/>
      <c r="C2154">
        <f>IF(B2154="","",IFERROR(INDEX(Productos!$C$2:$C$501,MATCH(B2154,Productos!$A$2:$A$501,0)),"Código no existe"))</f>
        <v/>
      </c>
      <c r="F2154" s="17">
        <f>IF(B2154="","",IFERROR(INDEX(Productos!$F$2:$F$501,MATCH(B2154,Productos!$A$2:$A$501,0)),0))</f>
        <v/>
      </c>
      <c r="G2154" s="17">
        <f>IF(OR(B2154="",E2154=""),"",E2154*N(F2154))</f>
        <v/>
      </c>
    </row>
    <row r="2155">
      <c r="A2155" s="15" t="n"/>
      <c r="B2155" s="16" t="n"/>
      <c r="C2155">
        <f>IF(B2155="","",IFERROR(INDEX(Productos!$C$2:$C$501,MATCH(B2155,Productos!$A$2:$A$501,0)),"Código no existe"))</f>
        <v/>
      </c>
      <c r="F2155" s="17">
        <f>IF(B2155="","",IFERROR(INDEX(Productos!$F$2:$F$501,MATCH(B2155,Productos!$A$2:$A$501,0)),0))</f>
        <v/>
      </c>
      <c r="G2155" s="17">
        <f>IF(OR(B2155="",E2155=""),"",E2155*N(F2155))</f>
        <v/>
      </c>
    </row>
    <row r="2156">
      <c r="A2156" s="15" t="n"/>
      <c r="B2156" s="16" t="n"/>
      <c r="C2156">
        <f>IF(B2156="","",IFERROR(INDEX(Productos!$C$2:$C$501,MATCH(B2156,Productos!$A$2:$A$501,0)),"Código no existe"))</f>
        <v/>
      </c>
      <c r="F2156" s="17">
        <f>IF(B2156="","",IFERROR(INDEX(Productos!$F$2:$F$501,MATCH(B2156,Productos!$A$2:$A$501,0)),0))</f>
        <v/>
      </c>
      <c r="G2156" s="17">
        <f>IF(OR(B2156="",E2156=""),"",E2156*N(F2156))</f>
        <v/>
      </c>
    </row>
    <row r="2157">
      <c r="A2157" s="15" t="n"/>
      <c r="B2157" s="16" t="n"/>
      <c r="C2157">
        <f>IF(B2157="","",IFERROR(INDEX(Productos!$C$2:$C$501,MATCH(B2157,Productos!$A$2:$A$501,0)),"Código no existe"))</f>
        <v/>
      </c>
      <c r="F2157" s="17">
        <f>IF(B2157="","",IFERROR(INDEX(Productos!$F$2:$F$501,MATCH(B2157,Productos!$A$2:$A$501,0)),0))</f>
        <v/>
      </c>
      <c r="G2157" s="17">
        <f>IF(OR(B2157="",E2157=""),"",E2157*N(F2157))</f>
        <v/>
      </c>
    </row>
    <row r="2158">
      <c r="A2158" s="15" t="n"/>
      <c r="B2158" s="16" t="n"/>
      <c r="C2158">
        <f>IF(B2158="","",IFERROR(INDEX(Productos!$C$2:$C$501,MATCH(B2158,Productos!$A$2:$A$501,0)),"Código no existe"))</f>
        <v/>
      </c>
      <c r="F2158" s="17">
        <f>IF(B2158="","",IFERROR(INDEX(Productos!$F$2:$F$501,MATCH(B2158,Productos!$A$2:$A$501,0)),0))</f>
        <v/>
      </c>
      <c r="G2158" s="17">
        <f>IF(OR(B2158="",E2158=""),"",E2158*N(F2158))</f>
        <v/>
      </c>
    </row>
    <row r="2159">
      <c r="A2159" s="15" t="n"/>
      <c r="B2159" s="16" t="n"/>
      <c r="C2159">
        <f>IF(B2159="","",IFERROR(INDEX(Productos!$C$2:$C$501,MATCH(B2159,Productos!$A$2:$A$501,0)),"Código no existe"))</f>
        <v/>
      </c>
      <c r="F2159" s="17">
        <f>IF(B2159="","",IFERROR(INDEX(Productos!$F$2:$F$501,MATCH(B2159,Productos!$A$2:$A$501,0)),0))</f>
        <v/>
      </c>
      <c r="G2159" s="17">
        <f>IF(OR(B2159="",E2159=""),"",E2159*N(F2159))</f>
        <v/>
      </c>
    </row>
    <row r="2160">
      <c r="A2160" s="15" t="n"/>
      <c r="B2160" s="16" t="n"/>
      <c r="C2160">
        <f>IF(B2160="","",IFERROR(INDEX(Productos!$C$2:$C$501,MATCH(B2160,Productos!$A$2:$A$501,0)),"Código no existe"))</f>
        <v/>
      </c>
      <c r="F2160" s="17">
        <f>IF(B2160="","",IFERROR(INDEX(Productos!$F$2:$F$501,MATCH(B2160,Productos!$A$2:$A$501,0)),0))</f>
        <v/>
      </c>
      <c r="G2160" s="17">
        <f>IF(OR(B2160="",E2160=""),"",E2160*N(F2160))</f>
        <v/>
      </c>
    </row>
    <row r="2161">
      <c r="A2161" s="15" t="n"/>
      <c r="B2161" s="16" t="n"/>
      <c r="C2161">
        <f>IF(B2161="","",IFERROR(INDEX(Productos!$C$2:$C$501,MATCH(B2161,Productos!$A$2:$A$501,0)),"Código no existe"))</f>
        <v/>
      </c>
      <c r="F2161" s="17">
        <f>IF(B2161="","",IFERROR(INDEX(Productos!$F$2:$F$501,MATCH(B2161,Productos!$A$2:$A$501,0)),0))</f>
        <v/>
      </c>
      <c r="G2161" s="17">
        <f>IF(OR(B2161="",E2161=""),"",E2161*N(F2161))</f>
        <v/>
      </c>
    </row>
    <row r="2162">
      <c r="A2162" s="15" t="n"/>
      <c r="B2162" s="16" t="n"/>
      <c r="C2162">
        <f>IF(B2162="","",IFERROR(INDEX(Productos!$C$2:$C$501,MATCH(B2162,Productos!$A$2:$A$501,0)),"Código no existe"))</f>
        <v/>
      </c>
      <c r="F2162" s="17">
        <f>IF(B2162="","",IFERROR(INDEX(Productos!$F$2:$F$501,MATCH(B2162,Productos!$A$2:$A$501,0)),0))</f>
        <v/>
      </c>
      <c r="G2162" s="17">
        <f>IF(OR(B2162="",E2162=""),"",E2162*N(F2162))</f>
        <v/>
      </c>
    </row>
    <row r="2163">
      <c r="A2163" s="15" t="n"/>
      <c r="B2163" s="16" t="n"/>
      <c r="C2163">
        <f>IF(B2163="","",IFERROR(INDEX(Productos!$C$2:$C$501,MATCH(B2163,Productos!$A$2:$A$501,0)),"Código no existe"))</f>
        <v/>
      </c>
      <c r="F2163" s="17">
        <f>IF(B2163="","",IFERROR(INDEX(Productos!$F$2:$F$501,MATCH(B2163,Productos!$A$2:$A$501,0)),0))</f>
        <v/>
      </c>
      <c r="G2163" s="17">
        <f>IF(OR(B2163="",E2163=""),"",E2163*N(F2163))</f>
        <v/>
      </c>
    </row>
    <row r="2164">
      <c r="A2164" s="15" t="n"/>
      <c r="B2164" s="16" t="n"/>
      <c r="C2164">
        <f>IF(B2164="","",IFERROR(INDEX(Productos!$C$2:$C$501,MATCH(B2164,Productos!$A$2:$A$501,0)),"Código no existe"))</f>
        <v/>
      </c>
      <c r="F2164" s="17">
        <f>IF(B2164="","",IFERROR(INDEX(Productos!$F$2:$F$501,MATCH(B2164,Productos!$A$2:$A$501,0)),0))</f>
        <v/>
      </c>
      <c r="G2164" s="17">
        <f>IF(OR(B2164="",E2164=""),"",E2164*N(F2164))</f>
        <v/>
      </c>
    </row>
    <row r="2165">
      <c r="A2165" s="15" t="n"/>
      <c r="B2165" s="16" t="n"/>
      <c r="C2165">
        <f>IF(B2165="","",IFERROR(INDEX(Productos!$C$2:$C$501,MATCH(B2165,Productos!$A$2:$A$501,0)),"Código no existe"))</f>
        <v/>
      </c>
      <c r="F2165" s="17">
        <f>IF(B2165="","",IFERROR(INDEX(Productos!$F$2:$F$501,MATCH(B2165,Productos!$A$2:$A$501,0)),0))</f>
        <v/>
      </c>
      <c r="G2165" s="17">
        <f>IF(OR(B2165="",E2165=""),"",E2165*N(F2165))</f>
        <v/>
      </c>
    </row>
    <row r="2166">
      <c r="A2166" s="15" t="n"/>
      <c r="B2166" s="16" t="n"/>
      <c r="C2166">
        <f>IF(B2166="","",IFERROR(INDEX(Productos!$C$2:$C$501,MATCH(B2166,Productos!$A$2:$A$501,0)),"Código no existe"))</f>
        <v/>
      </c>
      <c r="F2166" s="17">
        <f>IF(B2166="","",IFERROR(INDEX(Productos!$F$2:$F$501,MATCH(B2166,Productos!$A$2:$A$501,0)),0))</f>
        <v/>
      </c>
      <c r="G2166" s="17">
        <f>IF(OR(B2166="",E2166=""),"",E2166*N(F2166))</f>
        <v/>
      </c>
    </row>
    <row r="2167">
      <c r="A2167" s="15" t="n"/>
      <c r="B2167" s="16" t="n"/>
      <c r="C2167">
        <f>IF(B2167="","",IFERROR(INDEX(Productos!$C$2:$C$501,MATCH(B2167,Productos!$A$2:$A$501,0)),"Código no existe"))</f>
        <v/>
      </c>
      <c r="F2167" s="17">
        <f>IF(B2167="","",IFERROR(INDEX(Productos!$F$2:$F$501,MATCH(B2167,Productos!$A$2:$A$501,0)),0))</f>
        <v/>
      </c>
      <c r="G2167" s="17">
        <f>IF(OR(B2167="",E2167=""),"",E2167*N(F2167))</f>
        <v/>
      </c>
    </row>
    <row r="2168">
      <c r="A2168" s="15" t="n"/>
      <c r="B2168" s="16" t="n"/>
      <c r="C2168">
        <f>IF(B2168="","",IFERROR(INDEX(Productos!$C$2:$C$501,MATCH(B2168,Productos!$A$2:$A$501,0)),"Código no existe"))</f>
        <v/>
      </c>
      <c r="F2168" s="17">
        <f>IF(B2168="","",IFERROR(INDEX(Productos!$F$2:$F$501,MATCH(B2168,Productos!$A$2:$A$501,0)),0))</f>
        <v/>
      </c>
      <c r="G2168" s="17">
        <f>IF(OR(B2168="",E2168=""),"",E2168*N(F2168))</f>
        <v/>
      </c>
    </row>
    <row r="2169">
      <c r="A2169" s="15" t="n"/>
      <c r="B2169" s="16" t="n"/>
      <c r="C2169">
        <f>IF(B2169="","",IFERROR(INDEX(Productos!$C$2:$C$501,MATCH(B2169,Productos!$A$2:$A$501,0)),"Código no existe"))</f>
        <v/>
      </c>
      <c r="F2169" s="17">
        <f>IF(B2169="","",IFERROR(INDEX(Productos!$F$2:$F$501,MATCH(B2169,Productos!$A$2:$A$501,0)),0))</f>
        <v/>
      </c>
      <c r="G2169" s="17">
        <f>IF(OR(B2169="",E2169=""),"",E2169*N(F2169))</f>
        <v/>
      </c>
    </row>
    <row r="2170">
      <c r="A2170" s="15" t="n"/>
      <c r="B2170" s="16" t="n"/>
      <c r="C2170">
        <f>IF(B2170="","",IFERROR(INDEX(Productos!$C$2:$C$501,MATCH(B2170,Productos!$A$2:$A$501,0)),"Código no existe"))</f>
        <v/>
      </c>
      <c r="F2170" s="17">
        <f>IF(B2170="","",IFERROR(INDEX(Productos!$F$2:$F$501,MATCH(B2170,Productos!$A$2:$A$501,0)),0))</f>
        <v/>
      </c>
      <c r="G2170" s="17">
        <f>IF(OR(B2170="",E2170=""),"",E2170*N(F2170))</f>
        <v/>
      </c>
    </row>
    <row r="2171">
      <c r="A2171" s="15" t="n"/>
      <c r="B2171" s="16" t="n"/>
      <c r="C2171">
        <f>IF(B2171="","",IFERROR(INDEX(Productos!$C$2:$C$501,MATCH(B2171,Productos!$A$2:$A$501,0)),"Código no existe"))</f>
        <v/>
      </c>
      <c r="F2171" s="17">
        <f>IF(B2171="","",IFERROR(INDEX(Productos!$F$2:$F$501,MATCH(B2171,Productos!$A$2:$A$501,0)),0))</f>
        <v/>
      </c>
      <c r="G2171" s="17">
        <f>IF(OR(B2171="",E2171=""),"",E2171*N(F2171))</f>
        <v/>
      </c>
    </row>
    <row r="2172">
      <c r="A2172" s="15" t="n"/>
      <c r="B2172" s="16" t="n"/>
      <c r="C2172">
        <f>IF(B2172="","",IFERROR(INDEX(Productos!$C$2:$C$501,MATCH(B2172,Productos!$A$2:$A$501,0)),"Código no existe"))</f>
        <v/>
      </c>
      <c r="F2172" s="17">
        <f>IF(B2172="","",IFERROR(INDEX(Productos!$F$2:$F$501,MATCH(B2172,Productos!$A$2:$A$501,0)),0))</f>
        <v/>
      </c>
      <c r="G2172" s="17">
        <f>IF(OR(B2172="",E2172=""),"",E2172*N(F2172))</f>
        <v/>
      </c>
    </row>
    <row r="2173">
      <c r="A2173" s="15" t="n"/>
      <c r="B2173" s="16" t="n"/>
      <c r="C2173">
        <f>IF(B2173="","",IFERROR(INDEX(Productos!$C$2:$C$501,MATCH(B2173,Productos!$A$2:$A$501,0)),"Código no existe"))</f>
        <v/>
      </c>
      <c r="F2173" s="17">
        <f>IF(B2173="","",IFERROR(INDEX(Productos!$F$2:$F$501,MATCH(B2173,Productos!$A$2:$A$501,0)),0))</f>
        <v/>
      </c>
      <c r="G2173" s="17">
        <f>IF(OR(B2173="",E2173=""),"",E2173*N(F2173))</f>
        <v/>
      </c>
    </row>
    <row r="2174">
      <c r="A2174" s="15" t="n"/>
      <c r="B2174" s="16" t="n"/>
      <c r="C2174">
        <f>IF(B2174="","",IFERROR(INDEX(Productos!$C$2:$C$501,MATCH(B2174,Productos!$A$2:$A$501,0)),"Código no existe"))</f>
        <v/>
      </c>
      <c r="F2174" s="17">
        <f>IF(B2174="","",IFERROR(INDEX(Productos!$F$2:$F$501,MATCH(B2174,Productos!$A$2:$A$501,0)),0))</f>
        <v/>
      </c>
      <c r="G2174" s="17">
        <f>IF(OR(B2174="",E2174=""),"",E2174*N(F2174))</f>
        <v/>
      </c>
    </row>
    <row r="2175">
      <c r="A2175" s="15" t="n"/>
      <c r="B2175" s="16" t="n"/>
      <c r="C2175">
        <f>IF(B2175="","",IFERROR(INDEX(Productos!$C$2:$C$501,MATCH(B2175,Productos!$A$2:$A$501,0)),"Código no existe"))</f>
        <v/>
      </c>
      <c r="F2175" s="17">
        <f>IF(B2175="","",IFERROR(INDEX(Productos!$F$2:$F$501,MATCH(B2175,Productos!$A$2:$A$501,0)),0))</f>
        <v/>
      </c>
      <c r="G2175" s="17">
        <f>IF(OR(B2175="",E2175=""),"",E2175*N(F2175))</f>
        <v/>
      </c>
    </row>
    <row r="2176">
      <c r="A2176" s="15" t="n"/>
      <c r="B2176" s="16" t="n"/>
      <c r="C2176">
        <f>IF(B2176="","",IFERROR(INDEX(Productos!$C$2:$C$501,MATCH(B2176,Productos!$A$2:$A$501,0)),"Código no existe"))</f>
        <v/>
      </c>
      <c r="F2176" s="17">
        <f>IF(B2176="","",IFERROR(INDEX(Productos!$F$2:$F$501,MATCH(B2176,Productos!$A$2:$A$501,0)),0))</f>
        <v/>
      </c>
      <c r="G2176" s="17">
        <f>IF(OR(B2176="",E2176=""),"",E2176*N(F2176))</f>
        <v/>
      </c>
    </row>
    <row r="2177">
      <c r="A2177" s="15" t="n"/>
      <c r="B2177" s="16" t="n"/>
      <c r="C2177">
        <f>IF(B2177="","",IFERROR(INDEX(Productos!$C$2:$C$501,MATCH(B2177,Productos!$A$2:$A$501,0)),"Código no existe"))</f>
        <v/>
      </c>
      <c r="F2177" s="17">
        <f>IF(B2177="","",IFERROR(INDEX(Productos!$F$2:$F$501,MATCH(B2177,Productos!$A$2:$A$501,0)),0))</f>
        <v/>
      </c>
      <c r="G2177" s="17">
        <f>IF(OR(B2177="",E2177=""),"",E2177*N(F2177))</f>
        <v/>
      </c>
    </row>
    <row r="2178">
      <c r="A2178" s="15" t="n"/>
      <c r="B2178" s="16" t="n"/>
      <c r="C2178">
        <f>IF(B2178="","",IFERROR(INDEX(Productos!$C$2:$C$501,MATCH(B2178,Productos!$A$2:$A$501,0)),"Código no existe"))</f>
        <v/>
      </c>
      <c r="F2178" s="17">
        <f>IF(B2178="","",IFERROR(INDEX(Productos!$F$2:$F$501,MATCH(B2178,Productos!$A$2:$A$501,0)),0))</f>
        <v/>
      </c>
      <c r="G2178" s="17">
        <f>IF(OR(B2178="",E2178=""),"",E2178*N(F2178))</f>
        <v/>
      </c>
    </row>
    <row r="2179">
      <c r="A2179" s="15" t="n"/>
      <c r="B2179" s="16" t="n"/>
      <c r="C2179">
        <f>IF(B2179="","",IFERROR(INDEX(Productos!$C$2:$C$501,MATCH(B2179,Productos!$A$2:$A$501,0)),"Código no existe"))</f>
        <v/>
      </c>
      <c r="F2179" s="17">
        <f>IF(B2179="","",IFERROR(INDEX(Productos!$F$2:$F$501,MATCH(B2179,Productos!$A$2:$A$501,0)),0))</f>
        <v/>
      </c>
      <c r="G2179" s="17">
        <f>IF(OR(B2179="",E2179=""),"",E2179*N(F2179))</f>
        <v/>
      </c>
    </row>
    <row r="2180">
      <c r="A2180" s="15" t="n"/>
      <c r="B2180" s="16" t="n"/>
      <c r="C2180">
        <f>IF(B2180="","",IFERROR(INDEX(Productos!$C$2:$C$501,MATCH(B2180,Productos!$A$2:$A$501,0)),"Código no existe"))</f>
        <v/>
      </c>
      <c r="F2180" s="17">
        <f>IF(B2180="","",IFERROR(INDEX(Productos!$F$2:$F$501,MATCH(B2180,Productos!$A$2:$A$501,0)),0))</f>
        <v/>
      </c>
      <c r="G2180" s="17">
        <f>IF(OR(B2180="",E2180=""),"",E2180*N(F2180))</f>
        <v/>
      </c>
    </row>
    <row r="2181">
      <c r="A2181" s="15" t="n"/>
      <c r="B2181" s="16" t="n"/>
      <c r="C2181">
        <f>IF(B2181="","",IFERROR(INDEX(Productos!$C$2:$C$501,MATCH(B2181,Productos!$A$2:$A$501,0)),"Código no existe"))</f>
        <v/>
      </c>
      <c r="F2181" s="17">
        <f>IF(B2181="","",IFERROR(INDEX(Productos!$F$2:$F$501,MATCH(B2181,Productos!$A$2:$A$501,0)),0))</f>
        <v/>
      </c>
      <c r="G2181" s="17">
        <f>IF(OR(B2181="",E2181=""),"",E2181*N(F2181))</f>
        <v/>
      </c>
    </row>
    <row r="2182">
      <c r="A2182" s="15" t="n"/>
      <c r="B2182" s="16" t="n"/>
      <c r="C2182">
        <f>IF(B2182="","",IFERROR(INDEX(Productos!$C$2:$C$501,MATCH(B2182,Productos!$A$2:$A$501,0)),"Código no existe"))</f>
        <v/>
      </c>
      <c r="F2182" s="17">
        <f>IF(B2182="","",IFERROR(INDEX(Productos!$F$2:$F$501,MATCH(B2182,Productos!$A$2:$A$501,0)),0))</f>
        <v/>
      </c>
      <c r="G2182" s="17">
        <f>IF(OR(B2182="",E2182=""),"",E2182*N(F2182))</f>
        <v/>
      </c>
    </row>
    <row r="2183">
      <c r="A2183" s="15" t="n"/>
      <c r="B2183" s="16" t="n"/>
      <c r="C2183">
        <f>IF(B2183="","",IFERROR(INDEX(Productos!$C$2:$C$501,MATCH(B2183,Productos!$A$2:$A$501,0)),"Código no existe"))</f>
        <v/>
      </c>
      <c r="F2183" s="17">
        <f>IF(B2183="","",IFERROR(INDEX(Productos!$F$2:$F$501,MATCH(B2183,Productos!$A$2:$A$501,0)),0))</f>
        <v/>
      </c>
      <c r="G2183" s="17">
        <f>IF(OR(B2183="",E2183=""),"",E2183*N(F2183))</f>
        <v/>
      </c>
    </row>
    <row r="2184">
      <c r="A2184" s="15" t="n"/>
      <c r="B2184" s="16" t="n"/>
      <c r="C2184">
        <f>IF(B2184="","",IFERROR(INDEX(Productos!$C$2:$C$501,MATCH(B2184,Productos!$A$2:$A$501,0)),"Código no existe"))</f>
        <v/>
      </c>
      <c r="F2184" s="17">
        <f>IF(B2184="","",IFERROR(INDEX(Productos!$F$2:$F$501,MATCH(B2184,Productos!$A$2:$A$501,0)),0))</f>
        <v/>
      </c>
      <c r="G2184" s="17">
        <f>IF(OR(B2184="",E2184=""),"",E2184*N(F2184))</f>
        <v/>
      </c>
    </row>
    <row r="2185">
      <c r="A2185" s="15" t="n"/>
      <c r="B2185" s="16" t="n"/>
      <c r="C2185">
        <f>IF(B2185="","",IFERROR(INDEX(Productos!$C$2:$C$501,MATCH(B2185,Productos!$A$2:$A$501,0)),"Código no existe"))</f>
        <v/>
      </c>
      <c r="F2185" s="17">
        <f>IF(B2185="","",IFERROR(INDEX(Productos!$F$2:$F$501,MATCH(B2185,Productos!$A$2:$A$501,0)),0))</f>
        <v/>
      </c>
      <c r="G2185" s="17">
        <f>IF(OR(B2185="",E2185=""),"",E2185*N(F2185))</f>
        <v/>
      </c>
    </row>
    <row r="2186">
      <c r="A2186" s="15" t="n"/>
      <c r="B2186" s="16" t="n"/>
      <c r="C2186">
        <f>IF(B2186="","",IFERROR(INDEX(Productos!$C$2:$C$501,MATCH(B2186,Productos!$A$2:$A$501,0)),"Código no existe"))</f>
        <v/>
      </c>
      <c r="F2186" s="17">
        <f>IF(B2186="","",IFERROR(INDEX(Productos!$F$2:$F$501,MATCH(B2186,Productos!$A$2:$A$501,0)),0))</f>
        <v/>
      </c>
      <c r="G2186" s="17">
        <f>IF(OR(B2186="",E2186=""),"",E2186*N(F2186))</f>
        <v/>
      </c>
    </row>
    <row r="2187">
      <c r="A2187" s="15" t="n"/>
      <c r="B2187" s="16" t="n"/>
      <c r="C2187">
        <f>IF(B2187="","",IFERROR(INDEX(Productos!$C$2:$C$501,MATCH(B2187,Productos!$A$2:$A$501,0)),"Código no existe"))</f>
        <v/>
      </c>
      <c r="F2187" s="17">
        <f>IF(B2187="","",IFERROR(INDEX(Productos!$F$2:$F$501,MATCH(B2187,Productos!$A$2:$A$501,0)),0))</f>
        <v/>
      </c>
      <c r="G2187" s="17">
        <f>IF(OR(B2187="",E2187=""),"",E2187*N(F2187))</f>
        <v/>
      </c>
    </row>
    <row r="2188">
      <c r="A2188" s="15" t="n"/>
      <c r="B2188" s="16" t="n"/>
      <c r="C2188">
        <f>IF(B2188="","",IFERROR(INDEX(Productos!$C$2:$C$501,MATCH(B2188,Productos!$A$2:$A$501,0)),"Código no existe"))</f>
        <v/>
      </c>
      <c r="F2188" s="17">
        <f>IF(B2188="","",IFERROR(INDEX(Productos!$F$2:$F$501,MATCH(B2188,Productos!$A$2:$A$501,0)),0))</f>
        <v/>
      </c>
      <c r="G2188" s="17">
        <f>IF(OR(B2188="",E2188=""),"",E2188*N(F2188))</f>
        <v/>
      </c>
    </row>
    <row r="2189">
      <c r="A2189" s="15" t="n"/>
      <c r="B2189" s="16" t="n"/>
      <c r="C2189">
        <f>IF(B2189="","",IFERROR(INDEX(Productos!$C$2:$C$501,MATCH(B2189,Productos!$A$2:$A$501,0)),"Código no existe"))</f>
        <v/>
      </c>
      <c r="F2189" s="17">
        <f>IF(B2189="","",IFERROR(INDEX(Productos!$F$2:$F$501,MATCH(B2189,Productos!$A$2:$A$501,0)),0))</f>
        <v/>
      </c>
      <c r="G2189" s="17">
        <f>IF(OR(B2189="",E2189=""),"",E2189*N(F2189))</f>
        <v/>
      </c>
    </row>
    <row r="2190">
      <c r="A2190" s="15" t="n"/>
      <c r="B2190" s="16" t="n"/>
      <c r="C2190">
        <f>IF(B2190="","",IFERROR(INDEX(Productos!$C$2:$C$501,MATCH(B2190,Productos!$A$2:$A$501,0)),"Código no existe"))</f>
        <v/>
      </c>
      <c r="F2190" s="17">
        <f>IF(B2190="","",IFERROR(INDEX(Productos!$F$2:$F$501,MATCH(B2190,Productos!$A$2:$A$501,0)),0))</f>
        <v/>
      </c>
      <c r="G2190" s="17">
        <f>IF(OR(B2190="",E2190=""),"",E2190*N(F2190))</f>
        <v/>
      </c>
    </row>
    <row r="2191">
      <c r="A2191" s="15" t="n"/>
      <c r="B2191" s="16" t="n"/>
      <c r="C2191">
        <f>IF(B2191="","",IFERROR(INDEX(Productos!$C$2:$C$501,MATCH(B2191,Productos!$A$2:$A$501,0)),"Código no existe"))</f>
        <v/>
      </c>
      <c r="F2191" s="17">
        <f>IF(B2191="","",IFERROR(INDEX(Productos!$F$2:$F$501,MATCH(B2191,Productos!$A$2:$A$501,0)),0))</f>
        <v/>
      </c>
      <c r="G2191" s="17">
        <f>IF(OR(B2191="",E2191=""),"",E2191*N(F2191))</f>
        <v/>
      </c>
    </row>
    <row r="2192">
      <c r="A2192" s="15" t="n"/>
      <c r="B2192" s="16" t="n"/>
      <c r="C2192">
        <f>IF(B2192="","",IFERROR(INDEX(Productos!$C$2:$C$501,MATCH(B2192,Productos!$A$2:$A$501,0)),"Código no existe"))</f>
        <v/>
      </c>
      <c r="F2192" s="17">
        <f>IF(B2192="","",IFERROR(INDEX(Productos!$F$2:$F$501,MATCH(B2192,Productos!$A$2:$A$501,0)),0))</f>
        <v/>
      </c>
      <c r="G2192" s="17">
        <f>IF(OR(B2192="",E2192=""),"",E2192*N(F2192))</f>
        <v/>
      </c>
    </row>
    <row r="2193">
      <c r="A2193" s="15" t="n"/>
      <c r="B2193" s="16" t="n"/>
      <c r="C2193">
        <f>IF(B2193="","",IFERROR(INDEX(Productos!$C$2:$C$501,MATCH(B2193,Productos!$A$2:$A$501,0)),"Código no existe"))</f>
        <v/>
      </c>
      <c r="F2193" s="17">
        <f>IF(B2193="","",IFERROR(INDEX(Productos!$F$2:$F$501,MATCH(B2193,Productos!$A$2:$A$501,0)),0))</f>
        <v/>
      </c>
      <c r="G2193" s="17">
        <f>IF(OR(B2193="",E2193=""),"",E2193*N(F2193))</f>
        <v/>
      </c>
    </row>
    <row r="2194">
      <c r="A2194" s="15" t="n"/>
      <c r="B2194" s="16" t="n"/>
      <c r="C2194">
        <f>IF(B2194="","",IFERROR(INDEX(Productos!$C$2:$C$501,MATCH(B2194,Productos!$A$2:$A$501,0)),"Código no existe"))</f>
        <v/>
      </c>
      <c r="F2194" s="17">
        <f>IF(B2194="","",IFERROR(INDEX(Productos!$F$2:$F$501,MATCH(B2194,Productos!$A$2:$A$501,0)),0))</f>
        <v/>
      </c>
      <c r="G2194" s="17">
        <f>IF(OR(B2194="",E2194=""),"",E2194*N(F2194))</f>
        <v/>
      </c>
    </row>
    <row r="2195">
      <c r="A2195" s="15" t="n"/>
      <c r="B2195" s="16" t="n"/>
      <c r="C2195">
        <f>IF(B2195="","",IFERROR(INDEX(Productos!$C$2:$C$501,MATCH(B2195,Productos!$A$2:$A$501,0)),"Código no existe"))</f>
        <v/>
      </c>
      <c r="F2195" s="17">
        <f>IF(B2195="","",IFERROR(INDEX(Productos!$F$2:$F$501,MATCH(B2195,Productos!$A$2:$A$501,0)),0))</f>
        <v/>
      </c>
      <c r="G2195" s="17">
        <f>IF(OR(B2195="",E2195=""),"",E2195*N(F2195))</f>
        <v/>
      </c>
    </row>
    <row r="2196">
      <c r="A2196" s="15" t="n"/>
      <c r="B2196" s="16" t="n"/>
      <c r="C2196">
        <f>IF(B2196="","",IFERROR(INDEX(Productos!$C$2:$C$501,MATCH(B2196,Productos!$A$2:$A$501,0)),"Código no existe"))</f>
        <v/>
      </c>
      <c r="F2196" s="17">
        <f>IF(B2196="","",IFERROR(INDEX(Productos!$F$2:$F$501,MATCH(B2196,Productos!$A$2:$A$501,0)),0))</f>
        <v/>
      </c>
      <c r="G2196" s="17">
        <f>IF(OR(B2196="",E2196=""),"",E2196*N(F2196))</f>
        <v/>
      </c>
    </row>
    <row r="2197">
      <c r="A2197" s="15" t="n"/>
      <c r="B2197" s="16" t="n"/>
      <c r="C2197">
        <f>IF(B2197="","",IFERROR(INDEX(Productos!$C$2:$C$501,MATCH(B2197,Productos!$A$2:$A$501,0)),"Código no existe"))</f>
        <v/>
      </c>
      <c r="F2197" s="17">
        <f>IF(B2197="","",IFERROR(INDEX(Productos!$F$2:$F$501,MATCH(B2197,Productos!$A$2:$A$501,0)),0))</f>
        <v/>
      </c>
      <c r="G2197" s="17">
        <f>IF(OR(B2197="",E2197=""),"",E2197*N(F2197))</f>
        <v/>
      </c>
    </row>
    <row r="2198">
      <c r="A2198" s="15" t="n"/>
      <c r="B2198" s="16" t="n"/>
      <c r="C2198">
        <f>IF(B2198="","",IFERROR(INDEX(Productos!$C$2:$C$501,MATCH(B2198,Productos!$A$2:$A$501,0)),"Código no existe"))</f>
        <v/>
      </c>
      <c r="F2198" s="17">
        <f>IF(B2198="","",IFERROR(INDEX(Productos!$F$2:$F$501,MATCH(B2198,Productos!$A$2:$A$501,0)),0))</f>
        <v/>
      </c>
      <c r="G2198" s="17">
        <f>IF(OR(B2198="",E2198=""),"",E2198*N(F2198))</f>
        <v/>
      </c>
    </row>
    <row r="2199">
      <c r="A2199" s="15" t="n"/>
      <c r="B2199" s="16" t="n"/>
      <c r="C2199">
        <f>IF(B2199="","",IFERROR(INDEX(Productos!$C$2:$C$501,MATCH(B2199,Productos!$A$2:$A$501,0)),"Código no existe"))</f>
        <v/>
      </c>
      <c r="F2199" s="17">
        <f>IF(B2199="","",IFERROR(INDEX(Productos!$F$2:$F$501,MATCH(B2199,Productos!$A$2:$A$501,0)),0))</f>
        <v/>
      </c>
      <c r="G2199" s="17">
        <f>IF(OR(B2199="",E2199=""),"",E2199*N(F2199))</f>
        <v/>
      </c>
    </row>
    <row r="2200">
      <c r="A2200" s="15" t="n"/>
      <c r="B2200" s="16" t="n"/>
      <c r="C2200">
        <f>IF(B2200="","",IFERROR(INDEX(Productos!$C$2:$C$501,MATCH(B2200,Productos!$A$2:$A$501,0)),"Código no existe"))</f>
        <v/>
      </c>
      <c r="F2200" s="17">
        <f>IF(B2200="","",IFERROR(INDEX(Productos!$F$2:$F$501,MATCH(B2200,Productos!$A$2:$A$501,0)),0))</f>
        <v/>
      </c>
      <c r="G2200" s="17">
        <f>IF(OR(B2200="",E2200=""),"",E2200*N(F2200))</f>
        <v/>
      </c>
    </row>
    <row r="2201">
      <c r="A2201" s="15" t="n"/>
      <c r="B2201" s="16" t="n"/>
      <c r="C2201">
        <f>IF(B2201="","",IFERROR(INDEX(Productos!$C$2:$C$501,MATCH(B2201,Productos!$A$2:$A$501,0)),"Código no existe"))</f>
        <v/>
      </c>
      <c r="F2201" s="17">
        <f>IF(B2201="","",IFERROR(INDEX(Productos!$F$2:$F$501,MATCH(B2201,Productos!$A$2:$A$501,0)),0))</f>
        <v/>
      </c>
      <c r="G2201" s="17">
        <f>IF(OR(B2201="",E2201=""),"",E2201*N(F2201))</f>
        <v/>
      </c>
    </row>
    <row r="2202">
      <c r="A2202" s="15" t="n"/>
      <c r="B2202" s="16" t="n"/>
      <c r="C2202">
        <f>IF(B2202="","",IFERROR(INDEX(Productos!$C$2:$C$501,MATCH(B2202,Productos!$A$2:$A$501,0)),"Código no existe"))</f>
        <v/>
      </c>
      <c r="F2202" s="17">
        <f>IF(B2202="","",IFERROR(INDEX(Productos!$F$2:$F$501,MATCH(B2202,Productos!$A$2:$A$501,0)),0))</f>
        <v/>
      </c>
      <c r="G2202" s="17">
        <f>IF(OR(B2202="",E2202=""),"",E2202*N(F2202))</f>
        <v/>
      </c>
    </row>
    <row r="2203">
      <c r="A2203" s="15" t="n"/>
      <c r="B2203" s="16" t="n"/>
      <c r="C2203">
        <f>IF(B2203="","",IFERROR(INDEX(Productos!$C$2:$C$501,MATCH(B2203,Productos!$A$2:$A$501,0)),"Código no existe"))</f>
        <v/>
      </c>
      <c r="F2203" s="17">
        <f>IF(B2203="","",IFERROR(INDEX(Productos!$F$2:$F$501,MATCH(B2203,Productos!$A$2:$A$501,0)),0))</f>
        <v/>
      </c>
      <c r="G2203" s="17">
        <f>IF(OR(B2203="",E2203=""),"",E2203*N(F2203))</f>
        <v/>
      </c>
    </row>
    <row r="2204">
      <c r="A2204" s="15" t="n"/>
      <c r="B2204" s="16" t="n"/>
      <c r="C2204">
        <f>IF(B2204="","",IFERROR(INDEX(Productos!$C$2:$C$501,MATCH(B2204,Productos!$A$2:$A$501,0)),"Código no existe"))</f>
        <v/>
      </c>
      <c r="F2204" s="17">
        <f>IF(B2204="","",IFERROR(INDEX(Productos!$F$2:$F$501,MATCH(B2204,Productos!$A$2:$A$501,0)),0))</f>
        <v/>
      </c>
      <c r="G2204" s="17">
        <f>IF(OR(B2204="",E2204=""),"",E2204*N(F2204))</f>
        <v/>
      </c>
    </row>
    <row r="2205">
      <c r="A2205" s="15" t="n"/>
      <c r="B2205" s="16" t="n"/>
      <c r="C2205">
        <f>IF(B2205="","",IFERROR(INDEX(Productos!$C$2:$C$501,MATCH(B2205,Productos!$A$2:$A$501,0)),"Código no existe"))</f>
        <v/>
      </c>
      <c r="F2205" s="17">
        <f>IF(B2205="","",IFERROR(INDEX(Productos!$F$2:$F$501,MATCH(B2205,Productos!$A$2:$A$501,0)),0))</f>
        <v/>
      </c>
      <c r="G2205" s="17">
        <f>IF(OR(B2205="",E2205=""),"",E2205*N(F2205))</f>
        <v/>
      </c>
    </row>
    <row r="2206">
      <c r="A2206" s="15" t="n"/>
      <c r="B2206" s="16" t="n"/>
      <c r="C2206">
        <f>IF(B2206="","",IFERROR(INDEX(Productos!$C$2:$C$501,MATCH(B2206,Productos!$A$2:$A$501,0)),"Código no existe"))</f>
        <v/>
      </c>
      <c r="F2206" s="17">
        <f>IF(B2206="","",IFERROR(INDEX(Productos!$F$2:$F$501,MATCH(B2206,Productos!$A$2:$A$501,0)),0))</f>
        <v/>
      </c>
      <c r="G2206" s="17">
        <f>IF(OR(B2206="",E2206=""),"",E2206*N(F2206))</f>
        <v/>
      </c>
    </row>
    <row r="2207">
      <c r="A2207" s="15" t="n"/>
      <c r="B2207" s="16" t="n"/>
      <c r="C2207">
        <f>IF(B2207="","",IFERROR(INDEX(Productos!$C$2:$C$501,MATCH(B2207,Productos!$A$2:$A$501,0)),"Código no existe"))</f>
        <v/>
      </c>
      <c r="F2207" s="17">
        <f>IF(B2207="","",IFERROR(INDEX(Productos!$F$2:$F$501,MATCH(B2207,Productos!$A$2:$A$501,0)),0))</f>
        <v/>
      </c>
      <c r="G2207" s="17">
        <f>IF(OR(B2207="",E2207=""),"",E2207*N(F2207))</f>
        <v/>
      </c>
    </row>
    <row r="2208">
      <c r="A2208" s="15" t="n"/>
      <c r="B2208" s="16" t="n"/>
      <c r="C2208">
        <f>IF(B2208="","",IFERROR(INDEX(Productos!$C$2:$C$501,MATCH(B2208,Productos!$A$2:$A$501,0)),"Código no existe"))</f>
        <v/>
      </c>
      <c r="F2208" s="17">
        <f>IF(B2208="","",IFERROR(INDEX(Productos!$F$2:$F$501,MATCH(B2208,Productos!$A$2:$A$501,0)),0))</f>
        <v/>
      </c>
      <c r="G2208" s="17">
        <f>IF(OR(B2208="",E2208=""),"",E2208*N(F2208))</f>
        <v/>
      </c>
    </row>
    <row r="2209">
      <c r="A2209" s="15" t="n"/>
      <c r="B2209" s="16" t="n"/>
      <c r="C2209">
        <f>IF(B2209="","",IFERROR(INDEX(Productos!$C$2:$C$501,MATCH(B2209,Productos!$A$2:$A$501,0)),"Código no existe"))</f>
        <v/>
      </c>
      <c r="F2209" s="17">
        <f>IF(B2209="","",IFERROR(INDEX(Productos!$F$2:$F$501,MATCH(B2209,Productos!$A$2:$A$501,0)),0))</f>
        <v/>
      </c>
      <c r="G2209" s="17">
        <f>IF(OR(B2209="",E2209=""),"",E2209*N(F2209))</f>
        <v/>
      </c>
    </row>
    <row r="2210">
      <c r="A2210" s="15" t="n"/>
      <c r="B2210" s="16" t="n"/>
      <c r="C2210">
        <f>IF(B2210="","",IFERROR(INDEX(Productos!$C$2:$C$501,MATCH(B2210,Productos!$A$2:$A$501,0)),"Código no existe"))</f>
        <v/>
      </c>
      <c r="F2210" s="17">
        <f>IF(B2210="","",IFERROR(INDEX(Productos!$F$2:$F$501,MATCH(B2210,Productos!$A$2:$A$501,0)),0))</f>
        <v/>
      </c>
      <c r="G2210" s="17">
        <f>IF(OR(B2210="",E2210=""),"",E2210*N(F2210))</f>
        <v/>
      </c>
    </row>
    <row r="2211">
      <c r="A2211" s="15" t="n"/>
      <c r="B2211" s="16" t="n"/>
      <c r="C2211">
        <f>IF(B2211="","",IFERROR(INDEX(Productos!$C$2:$C$501,MATCH(B2211,Productos!$A$2:$A$501,0)),"Código no existe"))</f>
        <v/>
      </c>
      <c r="F2211" s="17">
        <f>IF(B2211="","",IFERROR(INDEX(Productos!$F$2:$F$501,MATCH(B2211,Productos!$A$2:$A$501,0)),0))</f>
        <v/>
      </c>
      <c r="G2211" s="17">
        <f>IF(OR(B2211="",E2211=""),"",E2211*N(F2211))</f>
        <v/>
      </c>
    </row>
    <row r="2212">
      <c r="A2212" s="15" t="n"/>
      <c r="B2212" s="16" t="n"/>
      <c r="C2212">
        <f>IF(B2212="","",IFERROR(INDEX(Productos!$C$2:$C$501,MATCH(B2212,Productos!$A$2:$A$501,0)),"Código no existe"))</f>
        <v/>
      </c>
      <c r="F2212" s="17">
        <f>IF(B2212="","",IFERROR(INDEX(Productos!$F$2:$F$501,MATCH(B2212,Productos!$A$2:$A$501,0)),0))</f>
        <v/>
      </c>
      <c r="G2212" s="17">
        <f>IF(OR(B2212="",E2212=""),"",E2212*N(F2212))</f>
        <v/>
      </c>
    </row>
    <row r="2213">
      <c r="A2213" s="15" t="n"/>
      <c r="B2213" s="16" t="n"/>
      <c r="C2213">
        <f>IF(B2213="","",IFERROR(INDEX(Productos!$C$2:$C$501,MATCH(B2213,Productos!$A$2:$A$501,0)),"Código no existe"))</f>
        <v/>
      </c>
      <c r="F2213" s="17">
        <f>IF(B2213="","",IFERROR(INDEX(Productos!$F$2:$F$501,MATCH(B2213,Productos!$A$2:$A$501,0)),0))</f>
        <v/>
      </c>
      <c r="G2213" s="17">
        <f>IF(OR(B2213="",E2213=""),"",E2213*N(F2213))</f>
        <v/>
      </c>
    </row>
    <row r="2214">
      <c r="A2214" s="15" t="n"/>
      <c r="B2214" s="16" t="n"/>
      <c r="C2214">
        <f>IF(B2214="","",IFERROR(INDEX(Productos!$C$2:$C$501,MATCH(B2214,Productos!$A$2:$A$501,0)),"Código no existe"))</f>
        <v/>
      </c>
      <c r="F2214" s="17">
        <f>IF(B2214="","",IFERROR(INDEX(Productos!$F$2:$F$501,MATCH(B2214,Productos!$A$2:$A$501,0)),0))</f>
        <v/>
      </c>
      <c r="G2214" s="17">
        <f>IF(OR(B2214="",E2214=""),"",E2214*N(F2214))</f>
        <v/>
      </c>
    </row>
    <row r="2215">
      <c r="A2215" s="15" t="n"/>
      <c r="B2215" s="16" t="n"/>
      <c r="C2215">
        <f>IF(B2215="","",IFERROR(INDEX(Productos!$C$2:$C$501,MATCH(B2215,Productos!$A$2:$A$501,0)),"Código no existe"))</f>
        <v/>
      </c>
      <c r="F2215" s="17">
        <f>IF(B2215="","",IFERROR(INDEX(Productos!$F$2:$F$501,MATCH(B2215,Productos!$A$2:$A$501,0)),0))</f>
        <v/>
      </c>
      <c r="G2215" s="17">
        <f>IF(OR(B2215="",E2215=""),"",E2215*N(F2215))</f>
        <v/>
      </c>
    </row>
    <row r="2216">
      <c r="A2216" s="15" t="n"/>
      <c r="B2216" s="16" t="n"/>
      <c r="C2216">
        <f>IF(B2216="","",IFERROR(INDEX(Productos!$C$2:$C$501,MATCH(B2216,Productos!$A$2:$A$501,0)),"Código no existe"))</f>
        <v/>
      </c>
      <c r="F2216" s="17">
        <f>IF(B2216="","",IFERROR(INDEX(Productos!$F$2:$F$501,MATCH(B2216,Productos!$A$2:$A$501,0)),0))</f>
        <v/>
      </c>
      <c r="G2216" s="17">
        <f>IF(OR(B2216="",E2216=""),"",E2216*N(F2216))</f>
        <v/>
      </c>
    </row>
    <row r="2217">
      <c r="A2217" s="15" t="n"/>
      <c r="B2217" s="16" t="n"/>
      <c r="C2217">
        <f>IF(B2217="","",IFERROR(INDEX(Productos!$C$2:$C$501,MATCH(B2217,Productos!$A$2:$A$501,0)),"Código no existe"))</f>
        <v/>
      </c>
      <c r="F2217" s="17">
        <f>IF(B2217="","",IFERROR(INDEX(Productos!$F$2:$F$501,MATCH(B2217,Productos!$A$2:$A$501,0)),0))</f>
        <v/>
      </c>
      <c r="G2217" s="17">
        <f>IF(OR(B2217="",E2217=""),"",E2217*N(F2217))</f>
        <v/>
      </c>
    </row>
    <row r="2218">
      <c r="A2218" s="15" t="n"/>
      <c r="B2218" s="16" t="n"/>
      <c r="C2218">
        <f>IF(B2218="","",IFERROR(INDEX(Productos!$C$2:$C$501,MATCH(B2218,Productos!$A$2:$A$501,0)),"Código no existe"))</f>
        <v/>
      </c>
      <c r="F2218" s="17">
        <f>IF(B2218="","",IFERROR(INDEX(Productos!$F$2:$F$501,MATCH(B2218,Productos!$A$2:$A$501,0)),0))</f>
        <v/>
      </c>
      <c r="G2218" s="17">
        <f>IF(OR(B2218="",E2218=""),"",E2218*N(F2218))</f>
        <v/>
      </c>
    </row>
    <row r="2219">
      <c r="A2219" s="15" t="n"/>
      <c r="B2219" s="16" t="n"/>
      <c r="C2219">
        <f>IF(B2219="","",IFERROR(INDEX(Productos!$C$2:$C$501,MATCH(B2219,Productos!$A$2:$A$501,0)),"Código no existe"))</f>
        <v/>
      </c>
      <c r="F2219" s="17">
        <f>IF(B2219="","",IFERROR(INDEX(Productos!$F$2:$F$501,MATCH(B2219,Productos!$A$2:$A$501,0)),0))</f>
        <v/>
      </c>
      <c r="G2219" s="17">
        <f>IF(OR(B2219="",E2219=""),"",E2219*N(F2219))</f>
        <v/>
      </c>
    </row>
    <row r="2220">
      <c r="A2220" s="15" t="n"/>
      <c r="B2220" s="16" t="n"/>
      <c r="C2220">
        <f>IF(B2220="","",IFERROR(INDEX(Productos!$C$2:$C$501,MATCH(B2220,Productos!$A$2:$A$501,0)),"Código no existe"))</f>
        <v/>
      </c>
      <c r="F2220" s="17">
        <f>IF(B2220="","",IFERROR(INDEX(Productos!$F$2:$F$501,MATCH(B2220,Productos!$A$2:$A$501,0)),0))</f>
        <v/>
      </c>
      <c r="G2220" s="17">
        <f>IF(OR(B2220="",E2220=""),"",E2220*N(F2220))</f>
        <v/>
      </c>
    </row>
    <row r="2221">
      <c r="A2221" s="15" t="n"/>
      <c r="B2221" s="16" t="n"/>
      <c r="C2221">
        <f>IF(B2221="","",IFERROR(INDEX(Productos!$C$2:$C$501,MATCH(B2221,Productos!$A$2:$A$501,0)),"Código no existe"))</f>
        <v/>
      </c>
      <c r="F2221" s="17">
        <f>IF(B2221="","",IFERROR(INDEX(Productos!$F$2:$F$501,MATCH(B2221,Productos!$A$2:$A$501,0)),0))</f>
        <v/>
      </c>
      <c r="G2221" s="17">
        <f>IF(OR(B2221="",E2221=""),"",E2221*N(F2221))</f>
        <v/>
      </c>
    </row>
    <row r="2222">
      <c r="A2222" s="15" t="n"/>
      <c r="B2222" s="16" t="n"/>
      <c r="C2222">
        <f>IF(B2222="","",IFERROR(INDEX(Productos!$C$2:$C$501,MATCH(B2222,Productos!$A$2:$A$501,0)),"Código no existe"))</f>
        <v/>
      </c>
      <c r="F2222" s="17">
        <f>IF(B2222="","",IFERROR(INDEX(Productos!$F$2:$F$501,MATCH(B2222,Productos!$A$2:$A$501,0)),0))</f>
        <v/>
      </c>
      <c r="G2222" s="17">
        <f>IF(OR(B2222="",E2222=""),"",E2222*N(F2222))</f>
        <v/>
      </c>
    </row>
    <row r="2223">
      <c r="A2223" s="15" t="n"/>
      <c r="B2223" s="16" t="n"/>
      <c r="C2223">
        <f>IF(B2223="","",IFERROR(INDEX(Productos!$C$2:$C$501,MATCH(B2223,Productos!$A$2:$A$501,0)),"Código no existe"))</f>
        <v/>
      </c>
      <c r="F2223" s="17">
        <f>IF(B2223="","",IFERROR(INDEX(Productos!$F$2:$F$501,MATCH(B2223,Productos!$A$2:$A$501,0)),0))</f>
        <v/>
      </c>
      <c r="G2223" s="17">
        <f>IF(OR(B2223="",E2223=""),"",E2223*N(F2223))</f>
        <v/>
      </c>
    </row>
    <row r="2224">
      <c r="A2224" s="15" t="n"/>
      <c r="B2224" s="16" t="n"/>
      <c r="C2224">
        <f>IF(B2224="","",IFERROR(INDEX(Productos!$C$2:$C$501,MATCH(B2224,Productos!$A$2:$A$501,0)),"Código no existe"))</f>
        <v/>
      </c>
      <c r="F2224" s="17">
        <f>IF(B2224="","",IFERROR(INDEX(Productos!$F$2:$F$501,MATCH(B2224,Productos!$A$2:$A$501,0)),0))</f>
        <v/>
      </c>
      <c r="G2224" s="17">
        <f>IF(OR(B2224="",E2224=""),"",E2224*N(F2224))</f>
        <v/>
      </c>
    </row>
    <row r="2225">
      <c r="A2225" s="15" t="n"/>
      <c r="B2225" s="16" t="n"/>
      <c r="C2225">
        <f>IF(B2225="","",IFERROR(INDEX(Productos!$C$2:$C$501,MATCH(B2225,Productos!$A$2:$A$501,0)),"Código no existe"))</f>
        <v/>
      </c>
      <c r="F2225" s="17">
        <f>IF(B2225="","",IFERROR(INDEX(Productos!$F$2:$F$501,MATCH(B2225,Productos!$A$2:$A$501,0)),0))</f>
        <v/>
      </c>
      <c r="G2225" s="17">
        <f>IF(OR(B2225="",E2225=""),"",E2225*N(F2225))</f>
        <v/>
      </c>
    </row>
    <row r="2226">
      <c r="A2226" s="15" t="n"/>
      <c r="B2226" s="16" t="n"/>
      <c r="C2226">
        <f>IF(B2226="","",IFERROR(INDEX(Productos!$C$2:$C$501,MATCH(B2226,Productos!$A$2:$A$501,0)),"Código no existe"))</f>
        <v/>
      </c>
      <c r="F2226" s="17">
        <f>IF(B2226="","",IFERROR(INDEX(Productos!$F$2:$F$501,MATCH(B2226,Productos!$A$2:$A$501,0)),0))</f>
        <v/>
      </c>
      <c r="G2226" s="17">
        <f>IF(OR(B2226="",E2226=""),"",E2226*N(F2226))</f>
        <v/>
      </c>
    </row>
    <row r="2227">
      <c r="A2227" s="15" t="n"/>
      <c r="B2227" s="16" t="n"/>
      <c r="C2227">
        <f>IF(B2227="","",IFERROR(INDEX(Productos!$C$2:$C$501,MATCH(B2227,Productos!$A$2:$A$501,0)),"Código no existe"))</f>
        <v/>
      </c>
      <c r="F2227" s="17">
        <f>IF(B2227="","",IFERROR(INDEX(Productos!$F$2:$F$501,MATCH(B2227,Productos!$A$2:$A$501,0)),0))</f>
        <v/>
      </c>
      <c r="G2227" s="17">
        <f>IF(OR(B2227="",E2227=""),"",E2227*N(F2227))</f>
        <v/>
      </c>
    </row>
    <row r="2228">
      <c r="A2228" s="15" t="n"/>
      <c r="B2228" s="16" t="n"/>
      <c r="C2228">
        <f>IF(B2228="","",IFERROR(INDEX(Productos!$C$2:$C$501,MATCH(B2228,Productos!$A$2:$A$501,0)),"Código no existe"))</f>
        <v/>
      </c>
      <c r="F2228" s="17">
        <f>IF(B2228="","",IFERROR(INDEX(Productos!$F$2:$F$501,MATCH(B2228,Productos!$A$2:$A$501,0)),0))</f>
        <v/>
      </c>
      <c r="G2228" s="17">
        <f>IF(OR(B2228="",E2228=""),"",E2228*N(F2228))</f>
        <v/>
      </c>
    </row>
    <row r="2229">
      <c r="A2229" s="15" t="n"/>
      <c r="B2229" s="16" t="n"/>
      <c r="C2229">
        <f>IF(B2229="","",IFERROR(INDEX(Productos!$C$2:$C$501,MATCH(B2229,Productos!$A$2:$A$501,0)),"Código no existe"))</f>
        <v/>
      </c>
      <c r="F2229" s="17">
        <f>IF(B2229="","",IFERROR(INDEX(Productos!$F$2:$F$501,MATCH(B2229,Productos!$A$2:$A$501,0)),0))</f>
        <v/>
      </c>
      <c r="G2229" s="17">
        <f>IF(OR(B2229="",E2229=""),"",E2229*N(F2229))</f>
        <v/>
      </c>
    </row>
    <row r="2230">
      <c r="A2230" s="15" t="n"/>
      <c r="B2230" s="16" t="n"/>
      <c r="C2230">
        <f>IF(B2230="","",IFERROR(INDEX(Productos!$C$2:$C$501,MATCH(B2230,Productos!$A$2:$A$501,0)),"Código no existe"))</f>
        <v/>
      </c>
      <c r="F2230" s="17">
        <f>IF(B2230="","",IFERROR(INDEX(Productos!$F$2:$F$501,MATCH(B2230,Productos!$A$2:$A$501,0)),0))</f>
        <v/>
      </c>
      <c r="G2230" s="17">
        <f>IF(OR(B2230="",E2230=""),"",E2230*N(F2230))</f>
        <v/>
      </c>
    </row>
    <row r="2231">
      <c r="A2231" s="15" t="n"/>
      <c r="B2231" s="16" t="n"/>
      <c r="C2231">
        <f>IF(B2231="","",IFERROR(INDEX(Productos!$C$2:$C$501,MATCH(B2231,Productos!$A$2:$A$501,0)),"Código no existe"))</f>
        <v/>
      </c>
      <c r="F2231" s="17">
        <f>IF(B2231="","",IFERROR(INDEX(Productos!$F$2:$F$501,MATCH(B2231,Productos!$A$2:$A$501,0)),0))</f>
        <v/>
      </c>
      <c r="G2231" s="17">
        <f>IF(OR(B2231="",E2231=""),"",E2231*N(F2231))</f>
        <v/>
      </c>
    </row>
    <row r="2232">
      <c r="A2232" s="15" t="n"/>
      <c r="B2232" s="16" t="n"/>
      <c r="C2232">
        <f>IF(B2232="","",IFERROR(INDEX(Productos!$C$2:$C$501,MATCH(B2232,Productos!$A$2:$A$501,0)),"Código no existe"))</f>
        <v/>
      </c>
      <c r="F2232" s="17">
        <f>IF(B2232="","",IFERROR(INDEX(Productos!$F$2:$F$501,MATCH(B2232,Productos!$A$2:$A$501,0)),0))</f>
        <v/>
      </c>
      <c r="G2232" s="17">
        <f>IF(OR(B2232="",E2232=""),"",E2232*N(F2232))</f>
        <v/>
      </c>
    </row>
    <row r="2233">
      <c r="A2233" s="15" t="n"/>
      <c r="B2233" s="16" t="n"/>
      <c r="C2233">
        <f>IF(B2233="","",IFERROR(INDEX(Productos!$C$2:$C$501,MATCH(B2233,Productos!$A$2:$A$501,0)),"Código no existe"))</f>
        <v/>
      </c>
      <c r="F2233" s="17">
        <f>IF(B2233="","",IFERROR(INDEX(Productos!$F$2:$F$501,MATCH(B2233,Productos!$A$2:$A$501,0)),0))</f>
        <v/>
      </c>
      <c r="G2233" s="17">
        <f>IF(OR(B2233="",E2233=""),"",E2233*N(F2233))</f>
        <v/>
      </c>
    </row>
    <row r="2234">
      <c r="A2234" s="15" t="n"/>
      <c r="B2234" s="16" t="n"/>
      <c r="C2234">
        <f>IF(B2234="","",IFERROR(INDEX(Productos!$C$2:$C$501,MATCH(B2234,Productos!$A$2:$A$501,0)),"Código no existe"))</f>
        <v/>
      </c>
      <c r="F2234" s="17">
        <f>IF(B2234="","",IFERROR(INDEX(Productos!$F$2:$F$501,MATCH(B2234,Productos!$A$2:$A$501,0)),0))</f>
        <v/>
      </c>
      <c r="G2234" s="17">
        <f>IF(OR(B2234="",E2234=""),"",E2234*N(F2234))</f>
        <v/>
      </c>
    </row>
    <row r="2235">
      <c r="A2235" s="15" t="n"/>
      <c r="B2235" s="16" t="n"/>
      <c r="C2235">
        <f>IF(B2235="","",IFERROR(INDEX(Productos!$C$2:$C$501,MATCH(B2235,Productos!$A$2:$A$501,0)),"Código no existe"))</f>
        <v/>
      </c>
      <c r="F2235" s="17">
        <f>IF(B2235="","",IFERROR(INDEX(Productos!$F$2:$F$501,MATCH(B2235,Productos!$A$2:$A$501,0)),0))</f>
        <v/>
      </c>
      <c r="G2235" s="17">
        <f>IF(OR(B2235="",E2235=""),"",E2235*N(F2235))</f>
        <v/>
      </c>
    </row>
    <row r="2236">
      <c r="A2236" s="15" t="n"/>
      <c r="B2236" s="16" t="n"/>
      <c r="C2236">
        <f>IF(B2236="","",IFERROR(INDEX(Productos!$C$2:$C$501,MATCH(B2236,Productos!$A$2:$A$501,0)),"Código no existe"))</f>
        <v/>
      </c>
      <c r="F2236" s="17">
        <f>IF(B2236="","",IFERROR(INDEX(Productos!$F$2:$F$501,MATCH(B2236,Productos!$A$2:$A$501,0)),0))</f>
        <v/>
      </c>
      <c r="G2236" s="17">
        <f>IF(OR(B2236="",E2236=""),"",E2236*N(F2236))</f>
        <v/>
      </c>
    </row>
    <row r="2237">
      <c r="A2237" s="15" t="n"/>
      <c r="B2237" s="16" t="n"/>
      <c r="C2237">
        <f>IF(B2237="","",IFERROR(INDEX(Productos!$C$2:$C$501,MATCH(B2237,Productos!$A$2:$A$501,0)),"Código no existe"))</f>
        <v/>
      </c>
      <c r="F2237" s="17">
        <f>IF(B2237="","",IFERROR(INDEX(Productos!$F$2:$F$501,MATCH(B2237,Productos!$A$2:$A$501,0)),0))</f>
        <v/>
      </c>
      <c r="G2237" s="17">
        <f>IF(OR(B2237="",E2237=""),"",E2237*N(F2237))</f>
        <v/>
      </c>
    </row>
    <row r="2238">
      <c r="A2238" s="15" t="n"/>
      <c r="B2238" s="16" t="n"/>
      <c r="C2238">
        <f>IF(B2238="","",IFERROR(INDEX(Productos!$C$2:$C$501,MATCH(B2238,Productos!$A$2:$A$501,0)),"Código no existe"))</f>
        <v/>
      </c>
      <c r="F2238" s="17">
        <f>IF(B2238="","",IFERROR(INDEX(Productos!$F$2:$F$501,MATCH(B2238,Productos!$A$2:$A$501,0)),0))</f>
        <v/>
      </c>
      <c r="G2238" s="17">
        <f>IF(OR(B2238="",E2238=""),"",E2238*N(F2238))</f>
        <v/>
      </c>
    </row>
    <row r="2239">
      <c r="A2239" s="15" t="n"/>
      <c r="B2239" s="16" t="n"/>
      <c r="C2239">
        <f>IF(B2239="","",IFERROR(INDEX(Productos!$C$2:$C$501,MATCH(B2239,Productos!$A$2:$A$501,0)),"Código no existe"))</f>
        <v/>
      </c>
      <c r="F2239" s="17">
        <f>IF(B2239="","",IFERROR(INDEX(Productos!$F$2:$F$501,MATCH(B2239,Productos!$A$2:$A$501,0)),0))</f>
        <v/>
      </c>
      <c r="G2239" s="17">
        <f>IF(OR(B2239="",E2239=""),"",E2239*N(F2239))</f>
        <v/>
      </c>
    </row>
    <row r="2240">
      <c r="A2240" s="15" t="n"/>
      <c r="B2240" s="16" t="n"/>
      <c r="C2240">
        <f>IF(B2240="","",IFERROR(INDEX(Productos!$C$2:$C$501,MATCH(B2240,Productos!$A$2:$A$501,0)),"Código no existe"))</f>
        <v/>
      </c>
      <c r="F2240" s="17">
        <f>IF(B2240="","",IFERROR(INDEX(Productos!$F$2:$F$501,MATCH(B2240,Productos!$A$2:$A$501,0)),0))</f>
        <v/>
      </c>
      <c r="G2240" s="17">
        <f>IF(OR(B2240="",E2240=""),"",E2240*N(F2240))</f>
        <v/>
      </c>
    </row>
    <row r="2241">
      <c r="A2241" s="15" t="n"/>
      <c r="B2241" s="16" t="n"/>
      <c r="C2241">
        <f>IF(B2241="","",IFERROR(INDEX(Productos!$C$2:$C$501,MATCH(B2241,Productos!$A$2:$A$501,0)),"Código no existe"))</f>
        <v/>
      </c>
      <c r="F2241" s="17">
        <f>IF(B2241="","",IFERROR(INDEX(Productos!$F$2:$F$501,MATCH(B2241,Productos!$A$2:$A$501,0)),0))</f>
        <v/>
      </c>
      <c r="G2241" s="17">
        <f>IF(OR(B2241="",E2241=""),"",E2241*N(F2241))</f>
        <v/>
      </c>
    </row>
    <row r="2242">
      <c r="A2242" s="15" t="n"/>
      <c r="B2242" s="16" t="n"/>
      <c r="C2242">
        <f>IF(B2242="","",IFERROR(INDEX(Productos!$C$2:$C$501,MATCH(B2242,Productos!$A$2:$A$501,0)),"Código no existe"))</f>
        <v/>
      </c>
      <c r="F2242" s="17">
        <f>IF(B2242="","",IFERROR(INDEX(Productos!$F$2:$F$501,MATCH(B2242,Productos!$A$2:$A$501,0)),0))</f>
        <v/>
      </c>
      <c r="G2242" s="17">
        <f>IF(OR(B2242="",E2242=""),"",E2242*N(F2242))</f>
        <v/>
      </c>
    </row>
    <row r="2243">
      <c r="A2243" s="15" t="n"/>
      <c r="B2243" s="16" t="n"/>
      <c r="C2243">
        <f>IF(B2243="","",IFERROR(INDEX(Productos!$C$2:$C$501,MATCH(B2243,Productos!$A$2:$A$501,0)),"Código no existe"))</f>
        <v/>
      </c>
      <c r="F2243" s="17">
        <f>IF(B2243="","",IFERROR(INDEX(Productos!$F$2:$F$501,MATCH(B2243,Productos!$A$2:$A$501,0)),0))</f>
        <v/>
      </c>
      <c r="G2243" s="17">
        <f>IF(OR(B2243="",E2243=""),"",E2243*N(F2243))</f>
        <v/>
      </c>
    </row>
    <row r="2244">
      <c r="A2244" s="15" t="n"/>
      <c r="B2244" s="16" t="n"/>
      <c r="C2244">
        <f>IF(B2244="","",IFERROR(INDEX(Productos!$C$2:$C$501,MATCH(B2244,Productos!$A$2:$A$501,0)),"Código no existe"))</f>
        <v/>
      </c>
      <c r="F2244" s="17">
        <f>IF(B2244="","",IFERROR(INDEX(Productos!$F$2:$F$501,MATCH(B2244,Productos!$A$2:$A$501,0)),0))</f>
        <v/>
      </c>
      <c r="G2244" s="17">
        <f>IF(OR(B2244="",E2244=""),"",E2244*N(F2244))</f>
        <v/>
      </c>
    </row>
    <row r="2245">
      <c r="A2245" s="15" t="n"/>
      <c r="B2245" s="16" t="n"/>
      <c r="C2245">
        <f>IF(B2245="","",IFERROR(INDEX(Productos!$C$2:$C$501,MATCH(B2245,Productos!$A$2:$A$501,0)),"Código no existe"))</f>
        <v/>
      </c>
      <c r="F2245" s="17">
        <f>IF(B2245="","",IFERROR(INDEX(Productos!$F$2:$F$501,MATCH(B2245,Productos!$A$2:$A$501,0)),0))</f>
        <v/>
      </c>
      <c r="G2245" s="17">
        <f>IF(OR(B2245="",E2245=""),"",E2245*N(F2245))</f>
        <v/>
      </c>
    </row>
    <row r="2246">
      <c r="A2246" s="15" t="n"/>
      <c r="B2246" s="16" t="n"/>
      <c r="C2246">
        <f>IF(B2246="","",IFERROR(INDEX(Productos!$C$2:$C$501,MATCH(B2246,Productos!$A$2:$A$501,0)),"Código no existe"))</f>
        <v/>
      </c>
      <c r="F2246" s="17">
        <f>IF(B2246="","",IFERROR(INDEX(Productos!$F$2:$F$501,MATCH(B2246,Productos!$A$2:$A$501,0)),0))</f>
        <v/>
      </c>
      <c r="G2246" s="17">
        <f>IF(OR(B2246="",E2246=""),"",E2246*N(F2246))</f>
        <v/>
      </c>
    </row>
    <row r="2247">
      <c r="A2247" s="15" t="n"/>
      <c r="B2247" s="16" t="n"/>
      <c r="C2247">
        <f>IF(B2247="","",IFERROR(INDEX(Productos!$C$2:$C$501,MATCH(B2247,Productos!$A$2:$A$501,0)),"Código no existe"))</f>
        <v/>
      </c>
      <c r="F2247" s="17">
        <f>IF(B2247="","",IFERROR(INDEX(Productos!$F$2:$F$501,MATCH(B2247,Productos!$A$2:$A$501,0)),0))</f>
        <v/>
      </c>
      <c r="G2247" s="17">
        <f>IF(OR(B2247="",E2247=""),"",E2247*N(F2247))</f>
        <v/>
      </c>
    </row>
    <row r="2248">
      <c r="A2248" s="15" t="n"/>
      <c r="B2248" s="16" t="n"/>
      <c r="C2248">
        <f>IF(B2248="","",IFERROR(INDEX(Productos!$C$2:$C$501,MATCH(B2248,Productos!$A$2:$A$501,0)),"Código no existe"))</f>
        <v/>
      </c>
      <c r="F2248" s="17">
        <f>IF(B2248="","",IFERROR(INDEX(Productos!$F$2:$F$501,MATCH(B2248,Productos!$A$2:$A$501,0)),0))</f>
        <v/>
      </c>
      <c r="G2248" s="17">
        <f>IF(OR(B2248="",E2248=""),"",E2248*N(F2248))</f>
        <v/>
      </c>
    </row>
    <row r="2249">
      <c r="A2249" s="15" t="n"/>
      <c r="B2249" s="16" t="n"/>
      <c r="C2249">
        <f>IF(B2249="","",IFERROR(INDEX(Productos!$C$2:$C$501,MATCH(B2249,Productos!$A$2:$A$501,0)),"Código no existe"))</f>
        <v/>
      </c>
      <c r="F2249" s="17">
        <f>IF(B2249="","",IFERROR(INDEX(Productos!$F$2:$F$501,MATCH(B2249,Productos!$A$2:$A$501,0)),0))</f>
        <v/>
      </c>
      <c r="G2249" s="17">
        <f>IF(OR(B2249="",E2249=""),"",E2249*N(F2249))</f>
        <v/>
      </c>
    </row>
    <row r="2250">
      <c r="A2250" s="15" t="n"/>
      <c r="B2250" s="16" t="n"/>
      <c r="C2250">
        <f>IF(B2250="","",IFERROR(INDEX(Productos!$C$2:$C$501,MATCH(B2250,Productos!$A$2:$A$501,0)),"Código no existe"))</f>
        <v/>
      </c>
      <c r="F2250" s="17">
        <f>IF(B2250="","",IFERROR(INDEX(Productos!$F$2:$F$501,MATCH(B2250,Productos!$A$2:$A$501,0)),0))</f>
        <v/>
      </c>
      <c r="G2250" s="17">
        <f>IF(OR(B2250="",E2250=""),"",E2250*N(F2250))</f>
        <v/>
      </c>
    </row>
    <row r="2251">
      <c r="A2251" s="15" t="n"/>
      <c r="B2251" s="16" t="n"/>
      <c r="C2251">
        <f>IF(B2251="","",IFERROR(INDEX(Productos!$C$2:$C$501,MATCH(B2251,Productos!$A$2:$A$501,0)),"Código no existe"))</f>
        <v/>
      </c>
      <c r="F2251" s="17">
        <f>IF(B2251="","",IFERROR(INDEX(Productos!$F$2:$F$501,MATCH(B2251,Productos!$A$2:$A$501,0)),0))</f>
        <v/>
      </c>
      <c r="G2251" s="17">
        <f>IF(OR(B2251="",E2251=""),"",E2251*N(F2251))</f>
        <v/>
      </c>
    </row>
    <row r="2252">
      <c r="A2252" s="15" t="n"/>
      <c r="B2252" s="16" t="n"/>
      <c r="C2252">
        <f>IF(B2252="","",IFERROR(INDEX(Productos!$C$2:$C$501,MATCH(B2252,Productos!$A$2:$A$501,0)),"Código no existe"))</f>
        <v/>
      </c>
      <c r="F2252" s="17">
        <f>IF(B2252="","",IFERROR(INDEX(Productos!$F$2:$F$501,MATCH(B2252,Productos!$A$2:$A$501,0)),0))</f>
        <v/>
      </c>
      <c r="G2252" s="17">
        <f>IF(OR(B2252="",E2252=""),"",E2252*N(F2252))</f>
        <v/>
      </c>
    </row>
    <row r="2253">
      <c r="A2253" s="15" t="n"/>
      <c r="B2253" s="16" t="n"/>
      <c r="C2253">
        <f>IF(B2253="","",IFERROR(INDEX(Productos!$C$2:$C$501,MATCH(B2253,Productos!$A$2:$A$501,0)),"Código no existe"))</f>
        <v/>
      </c>
      <c r="F2253" s="17">
        <f>IF(B2253="","",IFERROR(INDEX(Productos!$F$2:$F$501,MATCH(B2253,Productos!$A$2:$A$501,0)),0))</f>
        <v/>
      </c>
      <c r="G2253" s="17">
        <f>IF(OR(B2253="",E2253=""),"",E2253*N(F2253))</f>
        <v/>
      </c>
    </row>
    <row r="2254">
      <c r="A2254" s="15" t="n"/>
      <c r="B2254" s="16" t="n"/>
      <c r="C2254">
        <f>IF(B2254="","",IFERROR(INDEX(Productos!$C$2:$C$501,MATCH(B2254,Productos!$A$2:$A$501,0)),"Código no existe"))</f>
        <v/>
      </c>
      <c r="F2254" s="17">
        <f>IF(B2254="","",IFERROR(INDEX(Productos!$F$2:$F$501,MATCH(B2254,Productos!$A$2:$A$501,0)),0))</f>
        <v/>
      </c>
      <c r="G2254" s="17">
        <f>IF(OR(B2254="",E2254=""),"",E2254*N(F2254))</f>
        <v/>
      </c>
    </row>
    <row r="2255">
      <c r="A2255" s="15" t="n"/>
      <c r="B2255" s="16" t="n"/>
      <c r="C2255">
        <f>IF(B2255="","",IFERROR(INDEX(Productos!$C$2:$C$501,MATCH(B2255,Productos!$A$2:$A$501,0)),"Código no existe"))</f>
        <v/>
      </c>
      <c r="F2255" s="17">
        <f>IF(B2255="","",IFERROR(INDEX(Productos!$F$2:$F$501,MATCH(B2255,Productos!$A$2:$A$501,0)),0))</f>
        <v/>
      </c>
      <c r="G2255" s="17">
        <f>IF(OR(B2255="",E2255=""),"",E2255*N(F2255))</f>
        <v/>
      </c>
    </row>
    <row r="2256">
      <c r="A2256" s="15" t="n"/>
      <c r="B2256" s="16" t="n"/>
      <c r="C2256">
        <f>IF(B2256="","",IFERROR(INDEX(Productos!$C$2:$C$501,MATCH(B2256,Productos!$A$2:$A$501,0)),"Código no existe"))</f>
        <v/>
      </c>
      <c r="F2256" s="17">
        <f>IF(B2256="","",IFERROR(INDEX(Productos!$F$2:$F$501,MATCH(B2256,Productos!$A$2:$A$501,0)),0))</f>
        <v/>
      </c>
      <c r="G2256" s="17">
        <f>IF(OR(B2256="",E2256=""),"",E2256*N(F2256))</f>
        <v/>
      </c>
    </row>
    <row r="2257">
      <c r="A2257" s="15" t="n"/>
      <c r="B2257" s="16" t="n"/>
      <c r="C2257">
        <f>IF(B2257="","",IFERROR(INDEX(Productos!$C$2:$C$501,MATCH(B2257,Productos!$A$2:$A$501,0)),"Código no existe"))</f>
        <v/>
      </c>
      <c r="F2257" s="17">
        <f>IF(B2257="","",IFERROR(INDEX(Productos!$F$2:$F$501,MATCH(B2257,Productos!$A$2:$A$501,0)),0))</f>
        <v/>
      </c>
      <c r="G2257" s="17">
        <f>IF(OR(B2257="",E2257=""),"",E2257*N(F2257))</f>
        <v/>
      </c>
    </row>
    <row r="2258">
      <c r="A2258" s="15" t="n"/>
      <c r="B2258" s="16" t="n"/>
      <c r="C2258">
        <f>IF(B2258="","",IFERROR(INDEX(Productos!$C$2:$C$501,MATCH(B2258,Productos!$A$2:$A$501,0)),"Código no existe"))</f>
        <v/>
      </c>
      <c r="F2258" s="17">
        <f>IF(B2258="","",IFERROR(INDEX(Productos!$F$2:$F$501,MATCH(B2258,Productos!$A$2:$A$501,0)),0))</f>
        <v/>
      </c>
      <c r="G2258" s="17">
        <f>IF(OR(B2258="",E2258=""),"",E2258*N(F2258))</f>
        <v/>
      </c>
    </row>
    <row r="2259">
      <c r="A2259" s="15" t="n"/>
      <c r="B2259" s="16" t="n"/>
      <c r="C2259">
        <f>IF(B2259="","",IFERROR(INDEX(Productos!$C$2:$C$501,MATCH(B2259,Productos!$A$2:$A$501,0)),"Código no existe"))</f>
        <v/>
      </c>
      <c r="F2259" s="17">
        <f>IF(B2259="","",IFERROR(INDEX(Productos!$F$2:$F$501,MATCH(B2259,Productos!$A$2:$A$501,0)),0))</f>
        <v/>
      </c>
      <c r="G2259" s="17">
        <f>IF(OR(B2259="",E2259=""),"",E2259*N(F2259))</f>
        <v/>
      </c>
    </row>
    <row r="2260">
      <c r="A2260" s="15" t="n"/>
      <c r="B2260" s="16" t="n"/>
      <c r="C2260">
        <f>IF(B2260="","",IFERROR(INDEX(Productos!$C$2:$C$501,MATCH(B2260,Productos!$A$2:$A$501,0)),"Código no existe"))</f>
        <v/>
      </c>
      <c r="F2260" s="17">
        <f>IF(B2260="","",IFERROR(INDEX(Productos!$F$2:$F$501,MATCH(B2260,Productos!$A$2:$A$501,0)),0))</f>
        <v/>
      </c>
      <c r="G2260" s="17">
        <f>IF(OR(B2260="",E2260=""),"",E2260*N(F2260))</f>
        <v/>
      </c>
    </row>
    <row r="2261">
      <c r="A2261" s="15" t="n"/>
      <c r="B2261" s="16" t="n"/>
      <c r="C2261">
        <f>IF(B2261="","",IFERROR(INDEX(Productos!$C$2:$C$501,MATCH(B2261,Productos!$A$2:$A$501,0)),"Código no existe"))</f>
        <v/>
      </c>
      <c r="F2261" s="17">
        <f>IF(B2261="","",IFERROR(INDEX(Productos!$F$2:$F$501,MATCH(B2261,Productos!$A$2:$A$501,0)),0))</f>
        <v/>
      </c>
      <c r="G2261" s="17">
        <f>IF(OR(B2261="",E2261=""),"",E2261*N(F2261))</f>
        <v/>
      </c>
    </row>
    <row r="2262">
      <c r="A2262" s="15" t="n"/>
      <c r="B2262" s="16" t="n"/>
      <c r="C2262">
        <f>IF(B2262="","",IFERROR(INDEX(Productos!$C$2:$C$501,MATCH(B2262,Productos!$A$2:$A$501,0)),"Código no existe"))</f>
        <v/>
      </c>
      <c r="F2262" s="17">
        <f>IF(B2262="","",IFERROR(INDEX(Productos!$F$2:$F$501,MATCH(B2262,Productos!$A$2:$A$501,0)),0))</f>
        <v/>
      </c>
      <c r="G2262" s="17">
        <f>IF(OR(B2262="",E2262=""),"",E2262*N(F2262))</f>
        <v/>
      </c>
    </row>
    <row r="2263">
      <c r="A2263" s="15" t="n"/>
      <c r="B2263" s="16" t="n"/>
      <c r="C2263">
        <f>IF(B2263="","",IFERROR(INDEX(Productos!$C$2:$C$501,MATCH(B2263,Productos!$A$2:$A$501,0)),"Código no existe"))</f>
        <v/>
      </c>
      <c r="F2263" s="17">
        <f>IF(B2263="","",IFERROR(INDEX(Productos!$F$2:$F$501,MATCH(B2263,Productos!$A$2:$A$501,0)),0))</f>
        <v/>
      </c>
      <c r="G2263" s="17">
        <f>IF(OR(B2263="",E2263=""),"",E2263*N(F2263))</f>
        <v/>
      </c>
    </row>
    <row r="2264">
      <c r="A2264" s="15" t="n"/>
      <c r="B2264" s="16" t="n"/>
      <c r="C2264">
        <f>IF(B2264="","",IFERROR(INDEX(Productos!$C$2:$C$501,MATCH(B2264,Productos!$A$2:$A$501,0)),"Código no existe"))</f>
        <v/>
      </c>
      <c r="F2264" s="17">
        <f>IF(B2264="","",IFERROR(INDEX(Productos!$F$2:$F$501,MATCH(B2264,Productos!$A$2:$A$501,0)),0))</f>
        <v/>
      </c>
      <c r="G2264" s="17">
        <f>IF(OR(B2264="",E2264=""),"",E2264*N(F2264))</f>
        <v/>
      </c>
    </row>
    <row r="2265">
      <c r="A2265" s="15" t="n"/>
      <c r="B2265" s="16" t="n"/>
      <c r="C2265">
        <f>IF(B2265="","",IFERROR(INDEX(Productos!$C$2:$C$501,MATCH(B2265,Productos!$A$2:$A$501,0)),"Código no existe"))</f>
        <v/>
      </c>
      <c r="F2265" s="17">
        <f>IF(B2265="","",IFERROR(INDEX(Productos!$F$2:$F$501,MATCH(B2265,Productos!$A$2:$A$501,0)),0))</f>
        <v/>
      </c>
      <c r="G2265" s="17">
        <f>IF(OR(B2265="",E2265=""),"",E2265*N(F2265))</f>
        <v/>
      </c>
    </row>
    <row r="2266">
      <c r="A2266" s="15" t="n"/>
      <c r="B2266" s="16" t="n"/>
      <c r="C2266">
        <f>IF(B2266="","",IFERROR(INDEX(Productos!$C$2:$C$501,MATCH(B2266,Productos!$A$2:$A$501,0)),"Código no existe"))</f>
        <v/>
      </c>
      <c r="F2266" s="17">
        <f>IF(B2266="","",IFERROR(INDEX(Productos!$F$2:$F$501,MATCH(B2266,Productos!$A$2:$A$501,0)),0))</f>
        <v/>
      </c>
      <c r="G2266" s="17">
        <f>IF(OR(B2266="",E2266=""),"",E2266*N(F2266))</f>
        <v/>
      </c>
    </row>
    <row r="2267">
      <c r="A2267" s="15" t="n"/>
      <c r="B2267" s="16" t="n"/>
      <c r="C2267">
        <f>IF(B2267="","",IFERROR(INDEX(Productos!$C$2:$C$501,MATCH(B2267,Productos!$A$2:$A$501,0)),"Código no existe"))</f>
        <v/>
      </c>
      <c r="F2267" s="17">
        <f>IF(B2267="","",IFERROR(INDEX(Productos!$F$2:$F$501,MATCH(B2267,Productos!$A$2:$A$501,0)),0))</f>
        <v/>
      </c>
      <c r="G2267" s="17">
        <f>IF(OR(B2267="",E2267=""),"",E2267*N(F2267))</f>
        <v/>
      </c>
    </row>
    <row r="2268">
      <c r="A2268" s="15" t="n"/>
      <c r="B2268" s="16" t="n"/>
      <c r="C2268">
        <f>IF(B2268="","",IFERROR(INDEX(Productos!$C$2:$C$501,MATCH(B2268,Productos!$A$2:$A$501,0)),"Código no existe"))</f>
        <v/>
      </c>
      <c r="F2268" s="17">
        <f>IF(B2268="","",IFERROR(INDEX(Productos!$F$2:$F$501,MATCH(B2268,Productos!$A$2:$A$501,0)),0))</f>
        <v/>
      </c>
      <c r="G2268" s="17">
        <f>IF(OR(B2268="",E2268=""),"",E2268*N(F2268))</f>
        <v/>
      </c>
    </row>
    <row r="2269">
      <c r="A2269" s="15" t="n"/>
      <c r="B2269" s="16" t="n"/>
      <c r="C2269">
        <f>IF(B2269="","",IFERROR(INDEX(Productos!$C$2:$C$501,MATCH(B2269,Productos!$A$2:$A$501,0)),"Código no existe"))</f>
        <v/>
      </c>
      <c r="F2269" s="17">
        <f>IF(B2269="","",IFERROR(INDEX(Productos!$F$2:$F$501,MATCH(B2269,Productos!$A$2:$A$501,0)),0))</f>
        <v/>
      </c>
      <c r="G2269" s="17">
        <f>IF(OR(B2269="",E2269=""),"",E2269*N(F2269))</f>
        <v/>
      </c>
    </row>
    <row r="2270">
      <c r="A2270" s="15" t="n"/>
      <c r="B2270" s="16" t="n"/>
      <c r="C2270">
        <f>IF(B2270="","",IFERROR(INDEX(Productos!$C$2:$C$501,MATCH(B2270,Productos!$A$2:$A$501,0)),"Código no existe"))</f>
        <v/>
      </c>
      <c r="F2270" s="17">
        <f>IF(B2270="","",IFERROR(INDEX(Productos!$F$2:$F$501,MATCH(B2270,Productos!$A$2:$A$501,0)),0))</f>
        <v/>
      </c>
      <c r="G2270" s="17">
        <f>IF(OR(B2270="",E2270=""),"",E2270*N(F2270))</f>
        <v/>
      </c>
    </row>
    <row r="2271">
      <c r="A2271" s="15" t="n"/>
      <c r="B2271" s="16" t="n"/>
      <c r="C2271">
        <f>IF(B2271="","",IFERROR(INDEX(Productos!$C$2:$C$501,MATCH(B2271,Productos!$A$2:$A$501,0)),"Código no existe"))</f>
        <v/>
      </c>
      <c r="F2271" s="17">
        <f>IF(B2271="","",IFERROR(INDEX(Productos!$F$2:$F$501,MATCH(B2271,Productos!$A$2:$A$501,0)),0))</f>
        <v/>
      </c>
      <c r="G2271" s="17">
        <f>IF(OR(B2271="",E2271=""),"",E2271*N(F2271))</f>
        <v/>
      </c>
    </row>
    <row r="2272">
      <c r="A2272" s="15" t="n"/>
      <c r="B2272" s="16" t="n"/>
      <c r="C2272">
        <f>IF(B2272="","",IFERROR(INDEX(Productos!$C$2:$C$501,MATCH(B2272,Productos!$A$2:$A$501,0)),"Código no existe"))</f>
        <v/>
      </c>
      <c r="F2272" s="17">
        <f>IF(B2272="","",IFERROR(INDEX(Productos!$F$2:$F$501,MATCH(B2272,Productos!$A$2:$A$501,0)),0))</f>
        <v/>
      </c>
      <c r="G2272" s="17">
        <f>IF(OR(B2272="",E2272=""),"",E2272*N(F2272))</f>
        <v/>
      </c>
    </row>
    <row r="2273">
      <c r="A2273" s="15" t="n"/>
      <c r="B2273" s="16" t="n"/>
      <c r="C2273">
        <f>IF(B2273="","",IFERROR(INDEX(Productos!$C$2:$C$501,MATCH(B2273,Productos!$A$2:$A$501,0)),"Código no existe"))</f>
        <v/>
      </c>
      <c r="F2273" s="17">
        <f>IF(B2273="","",IFERROR(INDEX(Productos!$F$2:$F$501,MATCH(B2273,Productos!$A$2:$A$501,0)),0))</f>
        <v/>
      </c>
      <c r="G2273" s="17">
        <f>IF(OR(B2273="",E2273=""),"",E2273*N(F2273))</f>
        <v/>
      </c>
    </row>
    <row r="2274">
      <c r="A2274" s="15" t="n"/>
      <c r="B2274" s="16" t="n"/>
      <c r="C2274">
        <f>IF(B2274="","",IFERROR(INDEX(Productos!$C$2:$C$501,MATCH(B2274,Productos!$A$2:$A$501,0)),"Código no existe"))</f>
        <v/>
      </c>
      <c r="F2274" s="17">
        <f>IF(B2274="","",IFERROR(INDEX(Productos!$F$2:$F$501,MATCH(B2274,Productos!$A$2:$A$501,0)),0))</f>
        <v/>
      </c>
      <c r="G2274" s="17">
        <f>IF(OR(B2274="",E2274=""),"",E2274*N(F2274))</f>
        <v/>
      </c>
    </row>
    <row r="2275">
      <c r="A2275" s="15" t="n"/>
      <c r="B2275" s="16" t="n"/>
      <c r="C2275">
        <f>IF(B2275="","",IFERROR(INDEX(Productos!$C$2:$C$501,MATCH(B2275,Productos!$A$2:$A$501,0)),"Código no existe"))</f>
        <v/>
      </c>
      <c r="F2275" s="17">
        <f>IF(B2275="","",IFERROR(INDEX(Productos!$F$2:$F$501,MATCH(B2275,Productos!$A$2:$A$501,0)),0))</f>
        <v/>
      </c>
      <c r="G2275" s="17">
        <f>IF(OR(B2275="",E2275=""),"",E2275*N(F2275))</f>
        <v/>
      </c>
    </row>
    <row r="2276">
      <c r="A2276" s="15" t="n"/>
      <c r="B2276" s="16" t="n"/>
      <c r="C2276">
        <f>IF(B2276="","",IFERROR(INDEX(Productos!$C$2:$C$501,MATCH(B2276,Productos!$A$2:$A$501,0)),"Código no existe"))</f>
        <v/>
      </c>
      <c r="F2276" s="17">
        <f>IF(B2276="","",IFERROR(INDEX(Productos!$F$2:$F$501,MATCH(B2276,Productos!$A$2:$A$501,0)),0))</f>
        <v/>
      </c>
      <c r="G2276" s="17">
        <f>IF(OR(B2276="",E2276=""),"",E2276*N(F2276))</f>
        <v/>
      </c>
    </row>
    <row r="2277">
      <c r="A2277" s="15" t="n"/>
      <c r="B2277" s="16" t="n"/>
      <c r="C2277">
        <f>IF(B2277="","",IFERROR(INDEX(Productos!$C$2:$C$501,MATCH(B2277,Productos!$A$2:$A$501,0)),"Código no existe"))</f>
        <v/>
      </c>
      <c r="F2277" s="17">
        <f>IF(B2277="","",IFERROR(INDEX(Productos!$F$2:$F$501,MATCH(B2277,Productos!$A$2:$A$501,0)),0))</f>
        <v/>
      </c>
      <c r="G2277" s="17">
        <f>IF(OR(B2277="",E2277=""),"",E2277*N(F2277))</f>
        <v/>
      </c>
    </row>
    <row r="2278">
      <c r="A2278" s="15" t="n"/>
      <c r="B2278" s="16" t="n"/>
      <c r="C2278">
        <f>IF(B2278="","",IFERROR(INDEX(Productos!$C$2:$C$501,MATCH(B2278,Productos!$A$2:$A$501,0)),"Código no existe"))</f>
        <v/>
      </c>
      <c r="F2278" s="17">
        <f>IF(B2278="","",IFERROR(INDEX(Productos!$F$2:$F$501,MATCH(B2278,Productos!$A$2:$A$501,0)),0))</f>
        <v/>
      </c>
      <c r="G2278" s="17">
        <f>IF(OR(B2278="",E2278=""),"",E2278*N(F2278))</f>
        <v/>
      </c>
    </row>
    <row r="2279">
      <c r="A2279" s="15" t="n"/>
      <c r="B2279" s="16" t="n"/>
      <c r="C2279">
        <f>IF(B2279="","",IFERROR(INDEX(Productos!$C$2:$C$501,MATCH(B2279,Productos!$A$2:$A$501,0)),"Código no existe"))</f>
        <v/>
      </c>
      <c r="F2279" s="17">
        <f>IF(B2279="","",IFERROR(INDEX(Productos!$F$2:$F$501,MATCH(B2279,Productos!$A$2:$A$501,0)),0))</f>
        <v/>
      </c>
      <c r="G2279" s="17">
        <f>IF(OR(B2279="",E2279=""),"",E2279*N(F2279))</f>
        <v/>
      </c>
    </row>
    <row r="2280">
      <c r="A2280" s="15" t="n"/>
      <c r="B2280" s="16" t="n"/>
      <c r="C2280">
        <f>IF(B2280="","",IFERROR(INDEX(Productos!$C$2:$C$501,MATCH(B2280,Productos!$A$2:$A$501,0)),"Código no existe"))</f>
        <v/>
      </c>
      <c r="F2280" s="17">
        <f>IF(B2280="","",IFERROR(INDEX(Productos!$F$2:$F$501,MATCH(B2280,Productos!$A$2:$A$501,0)),0))</f>
        <v/>
      </c>
      <c r="G2280" s="17">
        <f>IF(OR(B2280="",E2280=""),"",E2280*N(F2280))</f>
        <v/>
      </c>
    </row>
    <row r="2281">
      <c r="A2281" s="15" t="n"/>
      <c r="B2281" s="16" t="n"/>
      <c r="C2281">
        <f>IF(B2281="","",IFERROR(INDEX(Productos!$C$2:$C$501,MATCH(B2281,Productos!$A$2:$A$501,0)),"Código no existe"))</f>
        <v/>
      </c>
      <c r="F2281" s="17">
        <f>IF(B2281="","",IFERROR(INDEX(Productos!$F$2:$F$501,MATCH(B2281,Productos!$A$2:$A$501,0)),0))</f>
        <v/>
      </c>
      <c r="G2281" s="17">
        <f>IF(OR(B2281="",E2281=""),"",E2281*N(F2281))</f>
        <v/>
      </c>
    </row>
    <row r="2282">
      <c r="A2282" s="15" t="n"/>
      <c r="B2282" s="16" t="n"/>
      <c r="C2282">
        <f>IF(B2282="","",IFERROR(INDEX(Productos!$C$2:$C$501,MATCH(B2282,Productos!$A$2:$A$501,0)),"Código no existe"))</f>
        <v/>
      </c>
      <c r="F2282" s="17">
        <f>IF(B2282="","",IFERROR(INDEX(Productos!$F$2:$F$501,MATCH(B2282,Productos!$A$2:$A$501,0)),0))</f>
        <v/>
      </c>
      <c r="G2282" s="17">
        <f>IF(OR(B2282="",E2282=""),"",E2282*N(F2282))</f>
        <v/>
      </c>
    </row>
    <row r="2283">
      <c r="A2283" s="15" t="n"/>
      <c r="B2283" s="16" t="n"/>
      <c r="C2283">
        <f>IF(B2283="","",IFERROR(INDEX(Productos!$C$2:$C$501,MATCH(B2283,Productos!$A$2:$A$501,0)),"Código no existe"))</f>
        <v/>
      </c>
      <c r="F2283" s="17">
        <f>IF(B2283="","",IFERROR(INDEX(Productos!$F$2:$F$501,MATCH(B2283,Productos!$A$2:$A$501,0)),0))</f>
        <v/>
      </c>
      <c r="G2283" s="17">
        <f>IF(OR(B2283="",E2283=""),"",E2283*N(F2283))</f>
        <v/>
      </c>
    </row>
    <row r="2284">
      <c r="A2284" s="15" t="n"/>
      <c r="B2284" s="16" t="n"/>
      <c r="C2284">
        <f>IF(B2284="","",IFERROR(INDEX(Productos!$C$2:$C$501,MATCH(B2284,Productos!$A$2:$A$501,0)),"Código no existe"))</f>
        <v/>
      </c>
      <c r="F2284" s="17">
        <f>IF(B2284="","",IFERROR(INDEX(Productos!$F$2:$F$501,MATCH(B2284,Productos!$A$2:$A$501,0)),0))</f>
        <v/>
      </c>
      <c r="G2284" s="17">
        <f>IF(OR(B2284="",E2284=""),"",E2284*N(F2284))</f>
        <v/>
      </c>
    </row>
    <row r="2285">
      <c r="A2285" s="15" t="n"/>
      <c r="B2285" s="16" t="n"/>
      <c r="C2285">
        <f>IF(B2285="","",IFERROR(INDEX(Productos!$C$2:$C$501,MATCH(B2285,Productos!$A$2:$A$501,0)),"Código no existe"))</f>
        <v/>
      </c>
      <c r="F2285" s="17">
        <f>IF(B2285="","",IFERROR(INDEX(Productos!$F$2:$F$501,MATCH(B2285,Productos!$A$2:$A$501,0)),0))</f>
        <v/>
      </c>
      <c r="G2285" s="17">
        <f>IF(OR(B2285="",E2285=""),"",E2285*N(F2285))</f>
        <v/>
      </c>
    </row>
    <row r="2286">
      <c r="A2286" s="15" t="n"/>
      <c r="B2286" s="16" t="n"/>
      <c r="C2286">
        <f>IF(B2286="","",IFERROR(INDEX(Productos!$C$2:$C$501,MATCH(B2286,Productos!$A$2:$A$501,0)),"Código no existe"))</f>
        <v/>
      </c>
      <c r="F2286" s="17">
        <f>IF(B2286="","",IFERROR(INDEX(Productos!$F$2:$F$501,MATCH(B2286,Productos!$A$2:$A$501,0)),0))</f>
        <v/>
      </c>
      <c r="G2286" s="17">
        <f>IF(OR(B2286="",E2286=""),"",E2286*N(F2286))</f>
        <v/>
      </c>
    </row>
    <row r="2287">
      <c r="A2287" s="15" t="n"/>
      <c r="B2287" s="16" t="n"/>
      <c r="C2287">
        <f>IF(B2287="","",IFERROR(INDEX(Productos!$C$2:$C$501,MATCH(B2287,Productos!$A$2:$A$501,0)),"Código no existe"))</f>
        <v/>
      </c>
      <c r="F2287" s="17">
        <f>IF(B2287="","",IFERROR(INDEX(Productos!$F$2:$F$501,MATCH(B2287,Productos!$A$2:$A$501,0)),0))</f>
        <v/>
      </c>
      <c r="G2287" s="17">
        <f>IF(OR(B2287="",E2287=""),"",E2287*N(F2287))</f>
        <v/>
      </c>
    </row>
    <row r="2288">
      <c r="A2288" s="15" t="n"/>
      <c r="B2288" s="16" t="n"/>
      <c r="C2288">
        <f>IF(B2288="","",IFERROR(INDEX(Productos!$C$2:$C$501,MATCH(B2288,Productos!$A$2:$A$501,0)),"Código no existe"))</f>
        <v/>
      </c>
      <c r="F2288" s="17">
        <f>IF(B2288="","",IFERROR(INDEX(Productos!$F$2:$F$501,MATCH(B2288,Productos!$A$2:$A$501,0)),0))</f>
        <v/>
      </c>
      <c r="G2288" s="17">
        <f>IF(OR(B2288="",E2288=""),"",E2288*N(F2288))</f>
        <v/>
      </c>
    </row>
    <row r="2289">
      <c r="A2289" s="15" t="n"/>
      <c r="B2289" s="16" t="n"/>
      <c r="C2289">
        <f>IF(B2289="","",IFERROR(INDEX(Productos!$C$2:$C$501,MATCH(B2289,Productos!$A$2:$A$501,0)),"Código no existe"))</f>
        <v/>
      </c>
      <c r="F2289" s="17">
        <f>IF(B2289="","",IFERROR(INDEX(Productos!$F$2:$F$501,MATCH(B2289,Productos!$A$2:$A$501,0)),0))</f>
        <v/>
      </c>
      <c r="G2289" s="17">
        <f>IF(OR(B2289="",E2289=""),"",E2289*N(F2289))</f>
        <v/>
      </c>
    </row>
    <row r="2290">
      <c r="A2290" s="15" t="n"/>
      <c r="B2290" s="16" t="n"/>
      <c r="C2290">
        <f>IF(B2290="","",IFERROR(INDEX(Productos!$C$2:$C$501,MATCH(B2290,Productos!$A$2:$A$501,0)),"Código no existe"))</f>
        <v/>
      </c>
      <c r="F2290" s="17">
        <f>IF(B2290="","",IFERROR(INDEX(Productos!$F$2:$F$501,MATCH(B2290,Productos!$A$2:$A$501,0)),0))</f>
        <v/>
      </c>
      <c r="G2290" s="17">
        <f>IF(OR(B2290="",E2290=""),"",E2290*N(F2290))</f>
        <v/>
      </c>
    </row>
    <row r="2291">
      <c r="A2291" s="15" t="n"/>
      <c r="B2291" s="16" t="n"/>
      <c r="C2291">
        <f>IF(B2291="","",IFERROR(INDEX(Productos!$C$2:$C$501,MATCH(B2291,Productos!$A$2:$A$501,0)),"Código no existe"))</f>
        <v/>
      </c>
      <c r="F2291" s="17">
        <f>IF(B2291="","",IFERROR(INDEX(Productos!$F$2:$F$501,MATCH(B2291,Productos!$A$2:$A$501,0)),0))</f>
        <v/>
      </c>
      <c r="G2291" s="17">
        <f>IF(OR(B2291="",E2291=""),"",E2291*N(F2291))</f>
        <v/>
      </c>
    </row>
    <row r="2292">
      <c r="A2292" s="15" t="n"/>
      <c r="B2292" s="16" t="n"/>
      <c r="C2292">
        <f>IF(B2292="","",IFERROR(INDEX(Productos!$C$2:$C$501,MATCH(B2292,Productos!$A$2:$A$501,0)),"Código no existe"))</f>
        <v/>
      </c>
      <c r="F2292" s="17">
        <f>IF(B2292="","",IFERROR(INDEX(Productos!$F$2:$F$501,MATCH(B2292,Productos!$A$2:$A$501,0)),0))</f>
        <v/>
      </c>
      <c r="G2292" s="17">
        <f>IF(OR(B2292="",E2292=""),"",E2292*N(F2292))</f>
        <v/>
      </c>
    </row>
    <row r="2293">
      <c r="A2293" s="15" t="n"/>
      <c r="B2293" s="16" t="n"/>
      <c r="C2293">
        <f>IF(B2293="","",IFERROR(INDEX(Productos!$C$2:$C$501,MATCH(B2293,Productos!$A$2:$A$501,0)),"Código no existe"))</f>
        <v/>
      </c>
      <c r="F2293" s="17">
        <f>IF(B2293="","",IFERROR(INDEX(Productos!$F$2:$F$501,MATCH(B2293,Productos!$A$2:$A$501,0)),0))</f>
        <v/>
      </c>
      <c r="G2293" s="17">
        <f>IF(OR(B2293="",E2293=""),"",E2293*N(F2293))</f>
        <v/>
      </c>
    </row>
    <row r="2294">
      <c r="A2294" s="15" t="n"/>
      <c r="B2294" s="16" t="n"/>
      <c r="C2294">
        <f>IF(B2294="","",IFERROR(INDEX(Productos!$C$2:$C$501,MATCH(B2294,Productos!$A$2:$A$501,0)),"Código no existe"))</f>
        <v/>
      </c>
      <c r="F2294" s="17">
        <f>IF(B2294="","",IFERROR(INDEX(Productos!$F$2:$F$501,MATCH(B2294,Productos!$A$2:$A$501,0)),0))</f>
        <v/>
      </c>
      <c r="G2294" s="17">
        <f>IF(OR(B2294="",E2294=""),"",E2294*N(F2294))</f>
        <v/>
      </c>
    </row>
    <row r="2295">
      <c r="A2295" s="15" t="n"/>
      <c r="B2295" s="16" t="n"/>
      <c r="C2295">
        <f>IF(B2295="","",IFERROR(INDEX(Productos!$C$2:$C$501,MATCH(B2295,Productos!$A$2:$A$501,0)),"Código no existe"))</f>
        <v/>
      </c>
      <c r="F2295" s="17">
        <f>IF(B2295="","",IFERROR(INDEX(Productos!$F$2:$F$501,MATCH(B2295,Productos!$A$2:$A$501,0)),0))</f>
        <v/>
      </c>
      <c r="G2295" s="17">
        <f>IF(OR(B2295="",E2295=""),"",E2295*N(F2295))</f>
        <v/>
      </c>
    </row>
    <row r="2296">
      <c r="A2296" s="15" t="n"/>
      <c r="B2296" s="16" t="n"/>
      <c r="C2296">
        <f>IF(B2296="","",IFERROR(INDEX(Productos!$C$2:$C$501,MATCH(B2296,Productos!$A$2:$A$501,0)),"Código no existe"))</f>
        <v/>
      </c>
      <c r="F2296" s="17">
        <f>IF(B2296="","",IFERROR(INDEX(Productos!$F$2:$F$501,MATCH(B2296,Productos!$A$2:$A$501,0)),0))</f>
        <v/>
      </c>
      <c r="G2296" s="17">
        <f>IF(OR(B2296="",E2296=""),"",E2296*N(F2296))</f>
        <v/>
      </c>
    </row>
    <row r="2297">
      <c r="A2297" s="15" t="n"/>
      <c r="B2297" s="16" t="n"/>
      <c r="C2297">
        <f>IF(B2297="","",IFERROR(INDEX(Productos!$C$2:$C$501,MATCH(B2297,Productos!$A$2:$A$501,0)),"Código no existe"))</f>
        <v/>
      </c>
      <c r="F2297" s="17">
        <f>IF(B2297="","",IFERROR(INDEX(Productos!$F$2:$F$501,MATCH(B2297,Productos!$A$2:$A$501,0)),0))</f>
        <v/>
      </c>
      <c r="G2297" s="17">
        <f>IF(OR(B2297="",E2297=""),"",E2297*N(F2297))</f>
        <v/>
      </c>
    </row>
    <row r="2298">
      <c r="A2298" s="15" t="n"/>
      <c r="B2298" s="16" t="n"/>
      <c r="C2298">
        <f>IF(B2298="","",IFERROR(INDEX(Productos!$C$2:$C$501,MATCH(B2298,Productos!$A$2:$A$501,0)),"Código no existe"))</f>
        <v/>
      </c>
      <c r="F2298" s="17">
        <f>IF(B2298="","",IFERROR(INDEX(Productos!$F$2:$F$501,MATCH(B2298,Productos!$A$2:$A$501,0)),0))</f>
        <v/>
      </c>
      <c r="G2298" s="17">
        <f>IF(OR(B2298="",E2298=""),"",E2298*N(F2298))</f>
        <v/>
      </c>
    </row>
    <row r="2299">
      <c r="A2299" s="15" t="n"/>
      <c r="B2299" s="16" t="n"/>
      <c r="C2299">
        <f>IF(B2299="","",IFERROR(INDEX(Productos!$C$2:$C$501,MATCH(B2299,Productos!$A$2:$A$501,0)),"Código no existe"))</f>
        <v/>
      </c>
      <c r="F2299" s="17">
        <f>IF(B2299="","",IFERROR(INDEX(Productos!$F$2:$F$501,MATCH(B2299,Productos!$A$2:$A$501,0)),0))</f>
        <v/>
      </c>
      <c r="G2299" s="17">
        <f>IF(OR(B2299="",E2299=""),"",E2299*N(F2299))</f>
        <v/>
      </c>
    </row>
    <row r="2300">
      <c r="A2300" s="15" t="n"/>
      <c r="B2300" s="16" t="n"/>
      <c r="C2300">
        <f>IF(B2300="","",IFERROR(INDEX(Productos!$C$2:$C$501,MATCH(B2300,Productos!$A$2:$A$501,0)),"Código no existe"))</f>
        <v/>
      </c>
      <c r="F2300" s="17">
        <f>IF(B2300="","",IFERROR(INDEX(Productos!$F$2:$F$501,MATCH(B2300,Productos!$A$2:$A$501,0)),0))</f>
        <v/>
      </c>
      <c r="G2300" s="17">
        <f>IF(OR(B2300="",E2300=""),"",E2300*N(F2300))</f>
        <v/>
      </c>
    </row>
    <row r="2301">
      <c r="A2301" s="15" t="n"/>
      <c r="B2301" s="16" t="n"/>
      <c r="C2301">
        <f>IF(B2301="","",IFERROR(INDEX(Productos!$C$2:$C$501,MATCH(B2301,Productos!$A$2:$A$501,0)),"Código no existe"))</f>
        <v/>
      </c>
      <c r="F2301" s="17">
        <f>IF(B2301="","",IFERROR(INDEX(Productos!$F$2:$F$501,MATCH(B2301,Productos!$A$2:$A$501,0)),0))</f>
        <v/>
      </c>
      <c r="G2301" s="17">
        <f>IF(OR(B2301="",E2301=""),"",E2301*N(F2301))</f>
        <v/>
      </c>
    </row>
    <row r="2302">
      <c r="A2302" s="15" t="n"/>
      <c r="B2302" s="16" t="n"/>
      <c r="C2302">
        <f>IF(B2302="","",IFERROR(INDEX(Productos!$C$2:$C$501,MATCH(B2302,Productos!$A$2:$A$501,0)),"Código no existe"))</f>
        <v/>
      </c>
      <c r="F2302" s="17">
        <f>IF(B2302="","",IFERROR(INDEX(Productos!$F$2:$F$501,MATCH(B2302,Productos!$A$2:$A$501,0)),0))</f>
        <v/>
      </c>
      <c r="G2302" s="17">
        <f>IF(OR(B2302="",E2302=""),"",E2302*N(F2302))</f>
        <v/>
      </c>
    </row>
    <row r="2303">
      <c r="A2303" s="15" t="n"/>
      <c r="B2303" s="16" t="n"/>
      <c r="C2303">
        <f>IF(B2303="","",IFERROR(INDEX(Productos!$C$2:$C$501,MATCH(B2303,Productos!$A$2:$A$501,0)),"Código no existe"))</f>
        <v/>
      </c>
      <c r="F2303" s="17">
        <f>IF(B2303="","",IFERROR(INDEX(Productos!$F$2:$F$501,MATCH(B2303,Productos!$A$2:$A$501,0)),0))</f>
        <v/>
      </c>
      <c r="G2303" s="17">
        <f>IF(OR(B2303="",E2303=""),"",E2303*N(F2303))</f>
        <v/>
      </c>
    </row>
    <row r="2304">
      <c r="A2304" s="15" t="n"/>
      <c r="B2304" s="16" t="n"/>
      <c r="C2304">
        <f>IF(B2304="","",IFERROR(INDEX(Productos!$C$2:$C$501,MATCH(B2304,Productos!$A$2:$A$501,0)),"Código no existe"))</f>
        <v/>
      </c>
      <c r="F2304" s="17">
        <f>IF(B2304="","",IFERROR(INDEX(Productos!$F$2:$F$501,MATCH(B2304,Productos!$A$2:$A$501,0)),0))</f>
        <v/>
      </c>
      <c r="G2304" s="17">
        <f>IF(OR(B2304="",E2304=""),"",E2304*N(F2304))</f>
        <v/>
      </c>
    </row>
    <row r="2305">
      <c r="A2305" s="15" t="n"/>
      <c r="B2305" s="16" t="n"/>
      <c r="C2305">
        <f>IF(B2305="","",IFERROR(INDEX(Productos!$C$2:$C$501,MATCH(B2305,Productos!$A$2:$A$501,0)),"Código no existe"))</f>
        <v/>
      </c>
      <c r="F2305" s="17">
        <f>IF(B2305="","",IFERROR(INDEX(Productos!$F$2:$F$501,MATCH(B2305,Productos!$A$2:$A$501,0)),0))</f>
        <v/>
      </c>
      <c r="G2305" s="17">
        <f>IF(OR(B2305="",E2305=""),"",E2305*N(F2305))</f>
        <v/>
      </c>
    </row>
    <row r="2306">
      <c r="A2306" s="15" t="n"/>
      <c r="B2306" s="16" t="n"/>
      <c r="C2306">
        <f>IF(B2306="","",IFERROR(INDEX(Productos!$C$2:$C$501,MATCH(B2306,Productos!$A$2:$A$501,0)),"Código no existe"))</f>
        <v/>
      </c>
      <c r="F2306" s="17">
        <f>IF(B2306="","",IFERROR(INDEX(Productos!$F$2:$F$501,MATCH(B2306,Productos!$A$2:$A$501,0)),0))</f>
        <v/>
      </c>
      <c r="G2306" s="17">
        <f>IF(OR(B2306="",E2306=""),"",E2306*N(F2306))</f>
        <v/>
      </c>
    </row>
    <row r="2307">
      <c r="A2307" s="15" t="n"/>
      <c r="B2307" s="16" t="n"/>
      <c r="C2307">
        <f>IF(B2307="","",IFERROR(INDEX(Productos!$C$2:$C$501,MATCH(B2307,Productos!$A$2:$A$501,0)),"Código no existe"))</f>
        <v/>
      </c>
      <c r="F2307" s="17">
        <f>IF(B2307="","",IFERROR(INDEX(Productos!$F$2:$F$501,MATCH(B2307,Productos!$A$2:$A$501,0)),0))</f>
        <v/>
      </c>
      <c r="G2307" s="17">
        <f>IF(OR(B2307="",E2307=""),"",E2307*N(F2307))</f>
        <v/>
      </c>
    </row>
    <row r="2308">
      <c r="A2308" s="15" t="n"/>
      <c r="B2308" s="16" t="n"/>
      <c r="C2308">
        <f>IF(B2308="","",IFERROR(INDEX(Productos!$C$2:$C$501,MATCH(B2308,Productos!$A$2:$A$501,0)),"Código no existe"))</f>
        <v/>
      </c>
      <c r="F2308" s="17">
        <f>IF(B2308="","",IFERROR(INDEX(Productos!$F$2:$F$501,MATCH(B2308,Productos!$A$2:$A$501,0)),0))</f>
        <v/>
      </c>
      <c r="G2308" s="17">
        <f>IF(OR(B2308="",E2308=""),"",E2308*N(F2308))</f>
        <v/>
      </c>
    </row>
    <row r="2309">
      <c r="A2309" s="15" t="n"/>
      <c r="B2309" s="16" t="n"/>
      <c r="C2309">
        <f>IF(B2309="","",IFERROR(INDEX(Productos!$C$2:$C$501,MATCH(B2309,Productos!$A$2:$A$501,0)),"Código no existe"))</f>
        <v/>
      </c>
      <c r="F2309" s="17">
        <f>IF(B2309="","",IFERROR(INDEX(Productos!$F$2:$F$501,MATCH(B2309,Productos!$A$2:$A$501,0)),0))</f>
        <v/>
      </c>
      <c r="G2309" s="17">
        <f>IF(OR(B2309="",E2309=""),"",E2309*N(F2309))</f>
        <v/>
      </c>
    </row>
    <row r="2310">
      <c r="A2310" s="15" t="n"/>
      <c r="B2310" s="16" t="n"/>
      <c r="C2310">
        <f>IF(B2310="","",IFERROR(INDEX(Productos!$C$2:$C$501,MATCH(B2310,Productos!$A$2:$A$501,0)),"Código no existe"))</f>
        <v/>
      </c>
      <c r="F2310" s="17">
        <f>IF(B2310="","",IFERROR(INDEX(Productos!$F$2:$F$501,MATCH(B2310,Productos!$A$2:$A$501,0)),0))</f>
        <v/>
      </c>
      <c r="G2310" s="17">
        <f>IF(OR(B2310="",E2310=""),"",E2310*N(F2310))</f>
        <v/>
      </c>
    </row>
    <row r="2311">
      <c r="A2311" s="15" t="n"/>
      <c r="B2311" s="16" t="n"/>
      <c r="C2311">
        <f>IF(B2311="","",IFERROR(INDEX(Productos!$C$2:$C$501,MATCH(B2311,Productos!$A$2:$A$501,0)),"Código no existe"))</f>
        <v/>
      </c>
      <c r="F2311" s="17">
        <f>IF(B2311="","",IFERROR(INDEX(Productos!$F$2:$F$501,MATCH(B2311,Productos!$A$2:$A$501,0)),0))</f>
        <v/>
      </c>
      <c r="G2311" s="17">
        <f>IF(OR(B2311="",E2311=""),"",E2311*N(F2311))</f>
        <v/>
      </c>
    </row>
    <row r="2312">
      <c r="A2312" s="15" t="n"/>
      <c r="B2312" s="16" t="n"/>
      <c r="C2312">
        <f>IF(B2312="","",IFERROR(INDEX(Productos!$C$2:$C$501,MATCH(B2312,Productos!$A$2:$A$501,0)),"Código no existe"))</f>
        <v/>
      </c>
      <c r="F2312" s="17">
        <f>IF(B2312="","",IFERROR(INDEX(Productos!$F$2:$F$501,MATCH(B2312,Productos!$A$2:$A$501,0)),0))</f>
        <v/>
      </c>
      <c r="G2312" s="17">
        <f>IF(OR(B2312="",E2312=""),"",E2312*N(F2312))</f>
        <v/>
      </c>
    </row>
    <row r="2313">
      <c r="A2313" s="15" t="n"/>
      <c r="B2313" s="16" t="n"/>
      <c r="C2313">
        <f>IF(B2313="","",IFERROR(INDEX(Productos!$C$2:$C$501,MATCH(B2313,Productos!$A$2:$A$501,0)),"Código no existe"))</f>
        <v/>
      </c>
      <c r="F2313" s="17">
        <f>IF(B2313="","",IFERROR(INDEX(Productos!$F$2:$F$501,MATCH(B2313,Productos!$A$2:$A$501,0)),0))</f>
        <v/>
      </c>
      <c r="G2313" s="17">
        <f>IF(OR(B2313="",E2313=""),"",E2313*N(F2313))</f>
        <v/>
      </c>
    </row>
    <row r="2314">
      <c r="A2314" s="15" t="n"/>
      <c r="B2314" s="16" t="n"/>
      <c r="C2314">
        <f>IF(B2314="","",IFERROR(INDEX(Productos!$C$2:$C$501,MATCH(B2314,Productos!$A$2:$A$501,0)),"Código no existe"))</f>
        <v/>
      </c>
      <c r="F2314" s="17">
        <f>IF(B2314="","",IFERROR(INDEX(Productos!$F$2:$F$501,MATCH(B2314,Productos!$A$2:$A$501,0)),0))</f>
        <v/>
      </c>
      <c r="G2314" s="17">
        <f>IF(OR(B2314="",E2314=""),"",E2314*N(F2314))</f>
        <v/>
      </c>
    </row>
    <row r="2315">
      <c r="A2315" s="15" t="n"/>
      <c r="B2315" s="16" t="n"/>
      <c r="C2315">
        <f>IF(B2315="","",IFERROR(INDEX(Productos!$C$2:$C$501,MATCH(B2315,Productos!$A$2:$A$501,0)),"Código no existe"))</f>
        <v/>
      </c>
      <c r="F2315" s="17">
        <f>IF(B2315="","",IFERROR(INDEX(Productos!$F$2:$F$501,MATCH(B2315,Productos!$A$2:$A$501,0)),0))</f>
        <v/>
      </c>
      <c r="G2315" s="17">
        <f>IF(OR(B2315="",E2315=""),"",E2315*N(F2315))</f>
        <v/>
      </c>
    </row>
    <row r="2316">
      <c r="A2316" s="15" t="n"/>
      <c r="B2316" s="16" t="n"/>
      <c r="C2316">
        <f>IF(B2316="","",IFERROR(INDEX(Productos!$C$2:$C$501,MATCH(B2316,Productos!$A$2:$A$501,0)),"Código no existe"))</f>
        <v/>
      </c>
      <c r="F2316" s="17">
        <f>IF(B2316="","",IFERROR(INDEX(Productos!$F$2:$F$501,MATCH(B2316,Productos!$A$2:$A$501,0)),0))</f>
        <v/>
      </c>
      <c r="G2316" s="17">
        <f>IF(OR(B2316="",E2316=""),"",E2316*N(F2316))</f>
        <v/>
      </c>
    </row>
    <row r="2317">
      <c r="A2317" s="15" t="n"/>
      <c r="B2317" s="16" t="n"/>
      <c r="C2317">
        <f>IF(B2317="","",IFERROR(INDEX(Productos!$C$2:$C$501,MATCH(B2317,Productos!$A$2:$A$501,0)),"Código no existe"))</f>
        <v/>
      </c>
      <c r="F2317" s="17">
        <f>IF(B2317="","",IFERROR(INDEX(Productos!$F$2:$F$501,MATCH(B2317,Productos!$A$2:$A$501,0)),0))</f>
        <v/>
      </c>
      <c r="G2317" s="17">
        <f>IF(OR(B2317="",E2317=""),"",E2317*N(F2317))</f>
        <v/>
      </c>
    </row>
    <row r="2318">
      <c r="A2318" s="15" t="n"/>
      <c r="B2318" s="16" t="n"/>
      <c r="C2318">
        <f>IF(B2318="","",IFERROR(INDEX(Productos!$C$2:$C$501,MATCH(B2318,Productos!$A$2:$A$501,0)),"Código no existe"))</f>
        <v/>
      </c>
      <c r="F2318" s="17">
        <f>IF(B2318="","",IFERROR(INDEX(Productos!$F$2:$F$501,MATCH(B2318,Productos!$A$2:$A$501,0)),0))</f>
        <v/>
      </c>
      <c r="G2318" s="17">
        <f>IF(OR(B2318="",E2318=""),"",E2318*N(F2318))</f>
        <v/>
      </c>
    </row>
    <row r="2319">
      <c r="A2319" s="15" t="n"/>
      <c r="B2319" s="16" t="n"/>
      <c r="C2319">
        <f>IF(B2319="","",IFERROR(INDEX(Productos!$C$2:$C$501,MATCH(B2319,Productos!$A$2:$A$501,0)),"Código no existe"))</f>
        <v/>
      </c>
      <c r="F2319" s="17">
        <f>IF(B2319="","",IFERROR(INDEX(Productos!$F$2:$F$501,MATCH(B2319,Productos!$A$2:$A$501,0)),0))</f>
        <v/>
      </c>
      <c r="G2319" s="17">
        <f>IF(OR(B2319="",E2319=""),"",E2319*N(F2319))</f>
        <v/>
      </c>
    </row>
    <row r="2320">
      <c r="A2320" s="15" t="n"/>
      <c r="B2320" s="16" t="n"/>
      <c r="C2320">
        <f>IF(B2320="","",IFERROR(INDEX(Productos!$C$2:$C$501,MATCH(B2320,Productos!$A$2:$A$501,0)),"Código no existe"))</f>
        <v/>
      </c>
      <c r="F2320" s="17">
        <f>IF(B2320="","",IFERROR(INDEX(Productos!$F$2:$F$501,MATCH(B2320,Productos!$A$2:$A$501,0)),0))</f>
        <v/>
      </c>
      <c r="G2320" s="17">
        <f>IF(OR(B2320="",E2320=""),"",E2320*N(F2320))</f>
        <v/>
      </c>
    </row>
    <row r="2321">
      <c r="A2321" s="15" t="n"/>
      <c r="B2321" s="16" t="n"/>
      <c r="C2321">
        <f>IF(B2321="","",IFERROR(INDEX(Productos!$C$2:$C$501,MATCH(B2321,Productos!$A$2:$A$501,0)),"Código no existe"))</f>
        <v/>
      </c>
      <c r="F2321" s="17">
        <f>IF(B2321="","",IFERROR(INDEX(Productos!$F$2:$F$501,MATCH(B2321,Productos!$A$2:$A$501,0)),0))</f>
        <v/>
      </c>
      <c r="G2321" s="17">
        <f>IF(OR(B2321="",E2321=""),"",E2321*N(F2321))</f>
        <v/>
      </c>
    </row>
    <row r="2322">
      <c r="A2322" s="15" t="n"/>
      <c r="B2322" s="16" t="n"/>
      <c r="C2322">
        <f>IF(B2322="","",IFERROR(INDEX(Productos!$C$2:$C$501,MATCH(B2322,Productos!$A$2:$A$501,0)),"Código no existe"))</f>
        <v/>
      </c>
      <c r="F2322" s="17">
        <f>IF(B2322="","",IFERROR(INDEX(Productos!$F$2:$F$501,MATCH(B2322,Productos!$A$2:$A$501,0)),0))</f>
        <v/>
      </c>
      <c r="G2322" s="17">
        <f>IF(OR(B2322="",E2322=""),"",E2322*N(F2322))</f>
        <v/>
      </c>
    </row>
    <row r="2323">
      <c r="A2323" s="15" t="n"/>
      <c r="B2323" s="16" t="n"/>
      <c r="C2323">
        <f>IF(B2323="","",IFERROR(INDEX(Productos!$C$2:$C$501,MATCH(B2323,Productos!$A$2:$A$501,0)),"Código no existe"))</f>
        <v/>
      </c>
      <c r="F2323" s="17">
        <f>IF(B2323="","",IFERROR(INDEX(Productos!$F$2:$F$501,MATCH(B2323,Productos!$A$2:$A$501,0)),0))</f>
        <v/>
      </c>
      <c r="G2323" s="17">
        <f>IF(OR(B2323="",E2323=""),"",E2323*N(F2323))</f>
        <v/>
      </c>
    </row>
    <row r="2324">
      <c r="A2324" s="15" t="n"/>
      <c r="B2324" s="16" t="n"/>
      <c r="C2324">
        <f>IF(B2324="","",IFERROR(INDEX(Productos!$C$2:$C$501,MATCH(B2324,Productos!$A$2:$A$501,0)),"Código no existe"))</f>
        <v/>
      </c>
      <c r="F2324" s="17">
        <f>IF(B2324="","",IFERROR(INDEX(Productos!$F$2:$F$501,MATCH(B2324,Productos!$A$2:$A$501,0)),0))</f>
        <v/>
      </c>
      <c r="G2324" s="17">
        <f>IF(OR(B2324="",E2324=""),"",E2324*N(F2324))</f>
        <v/>
      </c>
    </row>
    <row r="2325">
      <c r="A2325" s="15" t="n"/>
      <c r="B2325" s="16" t="n"/>
      <c r="C2325">
        <f>IF(B2325="","",IFERROR(INDEX(Productos!$C$2:$C$501,MATCH(B2325,Productos!$A$2:$A$501,0)),"Código no existe"))</f>
        <v/>
      </c>
      <c r="F2325" s="17">
        <f>IF(B2325="","",IFERROR(INDEX(Productos!$F$2:$F$501,MATCH(B2325,Productos!$A$2:$A$501,0)),0))</f>
        <v/>
      </c>
      <c r="G2325" s="17">
        <f>IF(OR(B2325="",E2325=""),"",E2325*N(F2325))</f>
        <v/>
      </c>
    </row>
    <row r="2326">
      <c r="A2326" s="15" t="n"/>
      <c r="B2326" s="16" t="n"/>
      <c r="C2326">
        <f>IF(B2326="","",IFERROR(INDEX(Productos!$C$2:$C$501,MATCH(B2326,Productos!$A$2:$A$501,0)),"Código no existe"))</f>
        <v/>
      </c>
      <c r="F2326" s="17">
        <f>IF(B2326="","",IFERROR(INDEX(Productos!$F$2:$F$501,MATCH(B2326,Productos!$A$2:$A$501,0)),0))</f>
        <v/>
      </c>
      <c r="G2326" s="17">
        <f>IF(OR(B2326="",E2326=""),"",E2326*N(F2326))</f>
        <v/>
      </c>
    </row>
    <row r="2327">
      <c r="A2327" s="15" t="n"/>
      <c r="B2327" s="16" t="n"/>
      <c r="C2327">
        <f>IF(B2327="","",IFERROR(INDEX(Productos!$C$2:$C$501,MATCH(B2327,Productos!$A$2:$A$501,0)),"Código no existe"))</f>
        <v/>
      </c>
      <c r="F2327" s="17">
        <f>IF(B2327="","",IFERROR(INDEX(Productos!$F$2:$F$501,MATCH(B2327,Productos!$A$2:$A$501,0)),0))</f>
        <v/>
      </c>
      <c r="G2327" s="17">
        <f>IF(OR(B2327="",E2327=""),"",E2327*N(F2327))</f>
        <v/>
      </c>
    </row>
    <row r="2328">
      <c r="A2328" s="15" t="n"/>
      <c r="B2328" s="16" t="n"/>
      <c r="C2328">
        <f>IF(B2328="","",IFERROR(INDEX(Productos!$C$2:$C$501,MATCH(B2328,Productos!$A$2:$A$501,0)),"Código no existe"))</f>
        <v/>
      </c>
      <c r="F2328" s="17">
        <f>IF(B2328="","",IFERROR(INDEX(Productos!$F$2:$F$501,MATCH(B2328,Productos!$A$2:$A$501,0)),0))</f>
        <v/>
      </c>
      <c r="G2328" s="17">
        <f>IF(OR(B2328="",E2328=""),"",E2328*N(F2328))</f>
        <v/>
      </c>
    </row>
    <row r="2329">
      <c r="A2329" s="15" t="n"/>
      <c r="B2329" s="16" t="n"/>
      <c r="C2329">
        <f>IF(B2329="","",IFERROR(INDEX(Productos!$C$2:$C$501,MATCH(B2329,Productos!$A$2:$A$501,0)),"Código no existe"))</f>
        <v/>
      </c>
      <c r="F2329" s="17">
        <f>IF(B2329="","",IFERROR(INDEX(Productos!$F$2:$F$501,MATCH(B2329,Productos!$A$2:$A$501,0)),0))</f>
        <v/>
      </c>
      <c r="G2329" s="17">
        <f>IF(OR(B2329="",E2329=""),"",E2329*N(F2329))</f>
        <v/>
      </c>
    </row>
    <row r="2330">
      <c r="A2330" s="15" t="n"/>
      <c r="B2330" s="16" t="n"/>
      <c r="C2330">
        <f>IF(B2330="","",IFERROR(INDEX(Productos!$C$2:$C$501,MATCH(B2330,Productos!$A$2:$A$501,0)),"Código no existe"))</f>
        <v/>
      </c>
      <c r="F2330" s="17">
        <f>IF(B2330="","",IFERROR(INDEX(Productos!$F$2:$F$501,MATCH(B2330,Productos!$A$2:$A$501,0)),0))</f>
        <v/>
      </c>
      <c r="G2330" s="17">
        <f>IF(OR(B2330="",E2330=""),"",E2330*N(F2330))</f>
        <v/>
      </c>
    </row>
    <row r="2331">
      <c r="A2331" s="15" t="n"/>
      <c r="B2331" s="16" t="n"/>
      <c r="C2331">
        <f>IF(B2331="","",IFERROR(INDEX(Productos!$C$2:$C$501,MATCH(B2331,Productos!$A$2:$A$501,0)),"Código no existe"))</f>
        <v/>
      </c>
      <c r="F2331" s="17">
        <f>IF(B2331="","",IFERROR(INDEX(Productos!$F$2:$F$501,MATCH(B2331,Productos!$A$2:$A$501,0)),0))</f>
        <v/>
      </c>
      <c r="G2331" s="17">
        <f>IF(OR(B2331="",E2331=""),"",E2331*N(F2331))</f>
        <v/>
      </c>
    </row>
    <row r="2332">
      <c r="A2332" s="15" t="n"/>
      <c r="B2332" s="16" t="n"/>
      <c r="C2332">
        <f>IF(B2332="","",IFERROR(INDEX(Productos!$C$2:$C$501,MATCH(B2332,Productos!$A$2:$A$501,0)),"Código no existe"))</f>
        <v/>
      </c>
      <c r="F2332" s="17">
        <f>IF(B2332="","",IFERROR(INDEX(Productos!$F$2:$F$501,MATCH(B2332,Productos!$A$2:$A$501,0)),0))</f>
        <v/>
      </c>
      <c r="G2332" s="17">
        <f>IF(OR(B2332="",E2332=""),"",E2332*N(F2332))</f>
        <v/>
      </c>
    </row>
    <row r="2333">
      <c r="A2333" s="15" t="n"/>
      <c r="B2333" s="16" t="n"/>
      <c r="C2333">
        <f>IF(B2333="","",IFERROR(INDEX(Productos!$C$2:$C$501,MATCH(B2333,Productos!$A$2:$A$501,0)),"Código no existe"))</f>
        <v/>
      </c>
      <c r="F2333" s="17">
        <f>IF(B2333="","",IFERROR(INDEX(Productos!$F$2:$F$501,MATCH(B2333,Productos!$A$2:$A$501,0)),0))</f>
        <v/>
      </c>
      <c r="G2333" s="17">
        <f>IF(OR(B2333="",E2333=""),"",E2333*N(F2333))</f>
        <v/>
      </c>
    </row>
    <row r="2334">
      <c r="A2334" s="15" t="n"/>
      <c r="B2334" s="16" t="n"/>
      <c r="C2334">
        <f>IF(B2334="","",IFERROR(INDEX(Productos!$C$2:$C$501,MATCH(B2334,Productos!$A$2:$A$501,0)),"Código no existe"))</f>
        <v/>
      </c>
      <c r="F2334" s="17">
        <f>IF(B2334="","",IFERROR(INDEX(Productos!$F$2:$F$501,MATCH(B2334,Productos!$A$2:$A$501,0)),0))</f>
        <v/>
      </c>
      <c r="G2334" s="17">
        <f>IF(OR(B2334="",E2334=""),"",E2334*N(F2334))</f>
        <v/>
      </c>
    </row>
    <row r="2335">
      <c r="A2335" s="15" t="n"/>
      <c r="B2335" s="16" t="n"/>
      <c r="C2335">
        <f>IF(B2335="","",IFERROR(INDEX(Productos!$C$2:$C$501,MATCH(B2335,Productos!$A$2:$A$501,0)),"Código no existe"))</f>
        <v/>
      </c>
      <c r="F2335" s="17">
        <f>IF(B2335="","",IFERROR(INDEX(Productos!$F$2:$F$501,MATCH(B2335,Productos!$A$2:$A$501,0)),0))</f>
        <v/>
      </c>
      <c r="G2335" s="17">
        <f>IF(OR(B2335="",E2335=""),"",E2335*N(F2335))</f>
        <v/>
      </c>
    </row>
    <row r="2336">
      <c r="A2336" s="15" t="n"/>
      <c r="B2336" s="16" t="n"/>
      <c r="C2336">
        <f>IF(B2336="","",IFERROR(INDEX(Productos!$C$2:$C$501,MATCH(B2336,Productos!$A$2:$A$501,0)),"Código no existe"))</f>
        <v/>
      </c>
      <c r="F2336" s="17">
        <f>IF(B2336="","",IFERROR(INDEX(Productos!$F$2:$F$501,MATCH(B2336,Productos!$A$2:$A$501,0)),0))</f>
        <v/>
      </c>
      <c r="G2336" s="17">
        <f>IF(OR(B2336="",E2336=""),"",E2336*N(F2336))</f>
        <v/>
      </c>
    </row>
    <row r="2337">
      <c r="A2337" s="15" t="n"/>
      <c r="B2337" s="16" t="n"/>
      <c r="C2337">
        <f>IF(B2337="","",IFERROR(INDEX(Productos!$C$2:$C$501,MATCH(B2337,Productos!$A$2:$A$501,0)),"Código no existe"))</f>
        <v/>
      </c>
      <c r="F2337" s="17">
        <f>IF(B2337="","",IFERROR(INDEX(Productos!$F$2:$F$501,MATCH(B2337,Productos!$A$2:$A$501,0)),0))</f>
        <v/>
      </c>
      <c r="G2337" s="17">
        <f>IF(OR(B2337="",E2337=""),"",E2337*N(F2337))</f>
        <v/>
      </c>
    </row>
    <row r="2338">
      <c r="A2338" s="15" t="n"/>
      <c r="B2338" s="16" t="n"/>
      <c r="C2338">
        <f>IF(B2338="","",IFERROR(INDEX(Productos!$C$2:$C$501,MATCH(B2338,Productos!$A$2:$A$501,0)),"Código no existe"))</f>
        <v/>
      </c>
      <c r="F2338" s="17">
        <f>IF(B2338="","",IFERROR(INDEX(Productos!$F$2:$F$501,MATCH(B2338,Productos!$A$2:$A$501,0)),0))</f>
        <v/>
      </c>
      <c r="G2338" s="17">
        <f>IF(OR(B2338="",E2338=""),"",E2338*N(F2338))</f>
        <v/>
      </c>
    </row>
    <row r="2339">
      <c r="A2339" s="15" t="n"/>
      <c r="B2339" s="16" t="n"/>
      <c r="C2339">
        <f>IF(B2339="","",IFERROR(INDEX(Productos!$C$2:$C$501,MATCH(B2339,Productos!$A$2:$A$501,0)),"Código no existe"))</f>
        <v/>
      </c>
      <c r="F2339" s="17">
        <f>IF(B2339="","",IFERROR(INDEX(Productos!$F$2:$F$501,MATCH(B2339,Productos!$A$2:$A$501,0)),0))</f>
        <v/>
      </c>
      <c r="G2339" s="17">
        <f>IF(OR(B2339="",E2339=""),"",E2339*N(F2339))</f>
        <v/>
      </c>
    </row>
    <row r="2340">
      <c r="A2340" s="15" t="n"/>
      <c r="B2340" s="16" t="n"/>
      <c r="C2340">
        <f>IF(B2340="","",IFERROR(INDEX(Productos!$C$2:$C$501,MATCH(B2340,Productos!$A$2:$A$501,0)),"Código no existe"))</f>
        <v/>
      </c>
      <c r="F2340" s="17">
        <f>IF(B2340="","",IFERROR(INDEX(Productos!$F$2:$F$501,MATCH(B2340,Productos!$A$2:$A$501,0)),0))</f>
        <v/>
      </c>
      <c r="G2340" s="17">
        <f>IF(OR(B2340="",E2340=""),"",E2340*N(F2340))</f>
        <v/>
      </c>
    </row>
    <row r="2341">
      <c r="A2341" s="15" t="n"/>
      <c r="B2341" s="16" t="n"/>
      <c r="C2341">
        <f>IF(B2341="","",IFERROR(INDEX(Productos!$C$2:$C$501,MATCH(B2341,Productos!$A$2:$A$501,0)),"Código no existe"))</f>
        <v/>
      </c>
      <c r="F2341" s="17">
        <f>IF(B2341="","",IFERROR(INDEX(Productos!$F$2:$F$501,MATCH(B2341,Productos!$A$2:$A$501,0)),0))</f>
        <v/>
      </c>
      <c r="G2341" s="17">
        <f>IF(OR(B2341="",E2341=""),"",E2341*N(F2341))</f>
        <v/>
      </c>
    </row>
    <row r="2342">
      <c r="A2342" s="15" t="n"/>
      <c r="B2342" s="16" t="n"/>
      <c r="C2342">
        <f>IF(B2342="","",IFERROR(INDEX(Productos!$C$2:$C$501,MATCH(B2342,Productos!$A$2:$A$501,0)),"Código no existe"))</f>
        <v/>
      </c>
      <c r="F2342" s="17">
        <f>IF(B2342="","",IFERROR(INDEX(Productos!$F$2:$F$501,MATCH(B2342,Productos!$A$2:$A$501,0)),0))</f>
        <v/>
      </c>
      <c r="G2342" s="17">
        <f>IF(OR(B2342="",E2342=""),"",E2342*N(F2342))</f>
        <v/>
      </c>
    </row>
    <row r="2343">
      <c r="A2343" s="15" t="n"/>
      <c r="B2343" s="16" t="n"/>
      <c r="C2343">
        <f>IF(B2343="","",IFERROR(INDEX(Productos!$C$2:$C$501,MATCH(B2343,Productos!$A$2:$A$501,0)),"Código no existe"))</f>
        <v/>
      </c>
      <c r="F2343" s="17">
        <f>IF(B2343="","",IFERROR(INDEX(Productos!$F$2:$F$501,MATCH(B2343,Productos!$A$2:$A$501,0)),0))</f>
        <v/>
      </c>
      <c r="G2343" s="17">
        <f>IF(OR(B2343="",E2343=""),"",E2343*N(F2343))</f>
        <v/>
      </c>
    </row>
    <row r="2344">
      <c r="A2344" s="15" t="n"/>
      <c r="B2344" s="16" t="n"/>
      <c r="C2344">
        <f>IF(B2344="","",IFERROR(INDEX(Productos!$C$2:$C$501,MATCH(B2344,Productos!$A$2:$A$501,0)),"Código no existe"))</f>
        <v/>
      </c>
      <c r="F2344" s="17">
        <f>IF(B2344="","",IFERROR(INDEX(Productos!$F$2:$F$501,MATCH(B2344,Productos!$A$2:$A$501,0)),0))</f>
        <v/>
      </c>
      <c r="G2344" s="17">
        <f>IF(OR(B2344="",E2344=""),"",E2344*N(F2344))</f>
        <v/>
      </c>
    </row>
    <row r="2345">
      <c r="A2345" s="15" t="n"/>
      <c r="B2345" s="16" t="n"/>
      <c r="C2345">
        <f>IF(B2345="","",IFERROR(INDEX(Productos!$C$2:$C$501,MATCH(B2345,Productos!$A$2:$A$501,0)),"Código no existe"))</f>
        <v/>
      </c>
      <c r="F2345" s="17">
        <f>IF(B2345="","",IFERROR(INDEX(Productos!$F$2:$F$501,MATCH(B2345,Productos!$A$2:$A$501,0)),0))</f>
        <v/>
      </c>
      <c r="G2345" s="17">
        <f>IF(OR(B2345="",E2345=""),"",E2345*N(F2345))</f>
        <v/>
      </c>
    </row>
    <row r="2346">
      <c r="A2346" s="15" t="n"/>
      <c r="B2346" s="16" t="n"/>
      <c r="C2346">
        <f>IF(B2346="","",IFERROR(INDEX(Productos!$C$2:$C$501,MATCH(B2346,Productos!$A$2:$A$501,0)),"Código no existe"))</f>
        <v/>
      </c>
      <c r="F2346" s="17">
        <f>IF(B2346="","",IFERROR(INDEX(Productos!$F$2:$F$501,MATCH(B2346,Productos!$A$2:$A$501,0)),0))</f>
        <v/>
      </c>
      <c r="G2346" s="17">
        <f>IF(OR(B2346="",E2346=""),"",E2346*N(F2346))</f>
        <v/>
      </c>
    </row>
    <row r="2347">
      <c r="A2347" s="15" t="n"/>
      <c r="B2347" s="16" t="n"/>
      <c r="C2347">
        <f>IF(B2347="","",IFERROR(INDEX(Productos!$C$2:$C$501,MATCH(B2347,Productos!$A$2:$A$501,0)),"Código no existe"))</f>
        <v/>
      </c>
      <c r="F2347" s="17">
        <f>IF(B2347="","",IFERROR(INDEX(Productos!$F$2:$F$501,MATCH(B2347,Productos!$A$2:$A$501,0)),0))</f>
        <v/>
      </c>
      <c r="G2347" s="17">
        <f>IF(OR(B2347="",E2347=""),"",E2347*N(F2347))</f>
        <v/>
      </c>
    </row>
    <row r="2348">
      <c r="A2348" s="15" t="n"/>
      <c r="B2348" s="16" t="n"/>
      <c r="C2348">
        <f>IF(B2348="","",IFERROR(INDEX(Productos!$C$2:$C$501,MATCH(B2348,Productos!$A$2:$A$501,0)),"Código no existe"))</f>
        <v/>
      </c>
      <c r="F2348" s="17">
        <f>IF(B2348="","",IFERROR(INDEX(Productos!$F$2:$F$501,MATCH(B2348,Productos!$A$2:$A$501,0)),0))</f>
        <v/>
      </c>
      <c r="G2348" s="17">
        <f>IF(OR(B2348="",E2348=""),"",E2348*N(F2348))</f>
        <v/>
      </c>
    </row>
    <row r="2349">
      <c r="A2349" s="15" t="n"/>
      <c r="B2349" s="16" t="n"/>
      <c r="C2349">
        <f>IF(B2349="","",IFERROR(INDEX(Productos!$C$2:$C$501,MATCH(B2349,Productos!$A$2:$A$501,0)),"Código no existe"))</f>
        <v/>
      </c>
      <c r="F2349" s="17">
        <f>IF(B2349="","",IFERROR(INDEX(Productos!$F$2:$F$501,MATCH(B2349,Productos!$A$2:$A$501,0)),0))</f>
        <v/>
      </c>
      <c r="G2349" s="17">
        <f>IF(OR(B2349="",E2349=""),"",E2349*N(F2349))</f>
        <v/>
      </c>
    </row>
    <row r="2350">
      <c r="A2350" s="15" t="n"/>
      <c r="B2350" s="16" t="n"/>
      <c r="C2350">
        <f>IF(B2350="","",IFERROR(INDEX(Productos!$C$2:$C$501,MATCH(B2350,Productos!$A$2:$A$501,0)),"Código no existe"))</f>
        <v/>
      </c>
      <c r="F2350" s="17">
        <f>IF(B2350="","",IFERROR(INDEX(Productos!$F$2:$F$501,MATCH(B2350,Productos!$A$2:$A$501,0)),0))</f>
        <v/>
      </c>
      <c r="G2350" s="17">
        <f>IF(OR(B2350="",E2350=""),"",E2350*N(F2350))</f>
        <v/>
      </c>
    </row>
    <row r="2351">
      <c r="A2351" s="15" t="n"/>
      <c r="B2351" s="16" t="n"/>
      <c r="C2351">
        <f>IF(B2351="","",IFERROR(INDEX(Productos!$C$2:$C$501,MATCH(B2351,Productos!$A$2:$A$501,0)),"Código no existe"))</f>
        <v/>
      </c>
      <c r="F2351" s="17">
        <f>IF(B2351="","",IFERROR(INDEX(Productos!$F$2:$F$501,MATCH(B2351,Productos!$A$2:$A$501,0)),0))</f>
        <v/>
      </c>
      <c r="G2351" s="17">
        <f>IF(OR(B2351="",E2351=""),"",E2351*N(F2351))</f>
        <v/>
      </c>
    </row>
    <row r="2352">
      <c r="A2352" s="15" t="n"/>
      <c r="B2352" s="16" t="n"/>
      <c r="C2352">
        <f>IF(B2352="","",IFERROR(INDEX(Productos!$C$2:$C$501,MATCH(B2352,Productos!$A$2:$A$501,0)),"Código no existe"))</f>
        <v/>
      </c>
      <c r="F2352" s="17">
        <f>IF(B2352="","",IFERROR(INDEX(Productos!$F$2:$F$501,MATCH(B2352,Productos!$A$2:$A$501,0)),0))</f>
        <v/>
      </c>
      <c r="G2352" s="17">
        <f>IF(OR(B2352="",E2352=""),"",E2352*N(F2352))</f>
        <v/>
      </c>
    </row>
    <row r="2353">
      <c r="A2353" s="15" t="n"/>
      <c r="B2353" s="16" t="n"/>
      <c r="C2353">
        <f>IF(B2353="","",IFERROR(INDEX(Productos!$C$2:$C$501,MATCH(B2353,Productos!$A$2:$A$501,0)),"Código no existe"))</f>
        <v/>
      </c>
      <c r="F2353" s="17">
        <f>IF(B2353="","",IFERROR(INDEX(Productos!$F$2:$F$501,MATCH(B2353,Productos!$A$2:$A$501,0)),0))</f>
        <v/>
      </c>
      <c r="G2353" s="17">
        <f>IF(OR(B2353="",E2353=""),"",E2353*N(F2353))</f>
        <v/>
      </c>
    </row>
    <row r="2354">
      <c r="A2354" s="15" t="n"/>
      <c r="B2354" s="16" t="n"/>
      <c r="C2354">
        <f>IF(B2354="","",IFERROR(INDEX(Productos!$C$2:$C$501,MATCH(B2354,Productos!$A$2:$A$501,0)),"Código no existe"))</f>
        <v/>
      </c>
      <c r="F2354" s="17">
        <f>IF(B2354="","",IFERROR(INDEX(Productos!$F$2:$F$501,MATCH(B2354,Productos!$A$2:$A$501,0)),0))</f>
        <v/>
      </c>
      <c r="G2354" s="17">
        <f>IF(OR(B2354="",E2354=""),"",E2354*N(F2354))</f>
        <v/>
      </c>
    </row>
    <row r="2355">
      <c r="A2355" s="15" t="n"/>
      <c r="B2355" s="16" t="n"/>
      <c r="C2355">
        <f>IF(B2355="","",IFERROR(INDEX(Productos!$C$2:$C$501,MATCH(B2355,Productos!$A$2:$A$501,0)),"Código no existe"))</f>
        <v/>
      </c>
      <c r="F2355" s="17">
        <f>IF(B2355="","",IFERROR(INDEX(Productos!$F$2:$F$501,MATCH(B2355,Productos!$A$2:$A$501,0)),0))</f>
        <v/>
      </c>
      <c r="G2355" s="17">
        <f>IF(OR(B2355="",E2355=""),"",E2355*N(F2355))</f>
        <v/>
      </c>
    </row>
    <row r="2356">
      <c r="A2356" s="15" t="n"/>
      <c r="B2356" s="16" t="n"/>
      <c r="C2356">
        <f>IF(B2356="","",IFERROR(INDEX(Productos!$C$2:$C$501,MATCH(B2356,Productos!$A$2:$A$501,0)),"Código no existe"))</f>
        <v/>
      </c>
      <c r="F2356" s="17">
        <f>IF(B2356="","",IFERROR(INDEX(Productos!$F$2:$F$501,MATCH(B2356,Productos!$A$2:$A$501,0)),0))</f>
        <v/>
      </c>
      <c r="G2356" s="17">
        <f>IF(OR(B2356="",E2356=""),"",E2356*N(F2356))</f>
        <v/>
      </c>
    </row>
    <row r="2357">
      <c r="A2357" s="15" t="n"/>
      <c r="B2357" s="16" t="n"/>
      <c r="C2357">
        <f>IF(B2357="","",IFERROR(INDEX(Productos!$C$2:$C$501,MATCH(B2357,Productos!$A$2:$A$501,0)),"Código no existe"))</f>
        <v/>
      </c>
      <c r="F2357" s="17">
        <f>IF(B2357="","",IFERROR(INDEX(Productos!$F$2:$F$501,MATCH(B2357,Productos!$A$2:$A$501,0)),0))</f>
        <v/>
      </c>
      <c r="G2357" s="17">
        <f>IF(OR(B2357="",E2357=""),"",E2357*N(F2357))</f>
        <v/>
      </c>
    </row>
    <row r="2358">
      <c r="A2358" s="15" t="n"/>
      <c r="B2358" s="16" t="n"/>
      <c r="C2358">
        <f>IF(B2358="","",IFERROR(INDEX(Productos!$C$2:$C$501,MATCH(B2358,Productos!$A$2:$A$501,0)),"Código no existe"))</f>
        <v/>
      </c>
      <c r="F2358" s="17">
        <f>IF(B2358="","",IFERROR(INDEX(Productos!$F$2:$F$501,MATCH(B2358,Productos!$A$2:$A$501,0)),0))</f>
        <v/>
      </c>
      <c r="G2358" s="17">
        <f>IF(OR(B2358="",E2358=""),"",E2358*N(F2358))</f>
        <v/>
      </c>
    </row>
    <row r="2359">
      <c r="A2359" s="15" t="n"/>
      <c r="B2359" s="16" t="n"/>
      <c r="C2359">
        <f>IF(B2359="","",IFERROR(INDEX(Productos!$C$2:$C$501,MATCH(B2359,Productos!$A$2:$A$501,0)),"Código no existe"))</f>
        <v/>
      </c>
      <c r="F2359" s="17">
        <f>IF(B2359="","",IFERROR(INDEX(Productos!$F$2:$F$501,MATCH(B2359,Productos!$A$2:$A$501,0)),0))</f>
        <v/>
      </c>
      <c r="G2359" s="17">
        <f>IF(OR(B2359="",E2359=""),"",E2359*N(F2359))</f>
        <v/>
      </c>
    </row>
    <row r="2360">
      <c r="A2360" s="15" t="n"/>
      <c r="B2360" s="16" t="n"/>
      <c r="C2360">
        <f>IF(B2360="","",IFERROR(INDEX(Productos!$C$2:$C$501,MATCH(B2360,Productos!$A$2:$A$501,0)),"Código no existe"))</f>
        <v/>
      </c>
      <c r="F2360" s="17">
        <f>IF(B2360="","",IFERROR(INDEX(Productos!$F$2:$F$501,MATCH(B2360,Productos!$A$2:$A$501,0)),0))</f>
        <v/>
      </c>
      <c r="G2360" s="17">
        <f>IF(OR(B2360="",E2360=""),"",E2360*N(F2360))</f>
        <v/>
      </c>
    </row>
    <row r="2361">
      <c r="A2361" s="15" t="n"/>
      <c r="B2361" s="16" t="n"/>
      <c r="C2361">
        <f>IF(B2361="","",IFERROR(INDEX(Productos!$C$2:$C$501,MATCH(B2361,Productos!$A$2:$A$501,0)),"Código no existe"))</f>
        <v/>
      </c>
      <c r="F2361" s="17">
        <f>IF(B2361="","",IFERROR(INDEX(Productos!$F$2:$F$501,MATCH(B2361,Productos!$A$2:$A$501,0)),0))</f>
        <v/>
      </c>
      <c r="G2361" s="17">
        <f>IF(OR(B2361="",E2361=""),"",E2361*N(F2361))</f>
        <v/>
      </c>
    </row>
    <row r="2362">
      <c r="A2362" s="15" t="n"/>
      <c r="B2362" s="16" t="n"/>
      <c r="C2362">
        <f>IF(B2362="","",IFERROR(INDEX(Productos!$C$2:$C$501,MATCH(B2362,Productos!$A$2:$A$501,0)),"Código no existe"))</f>
        <v/>
      </c>
      <c r="F2362" s="17">
        <f>IF(B2362="","",IFERROR(INDEX(Productos!$F$2:$F$501,MATCH(B2362,Productos!$A$2:$A$501,0)),0))</f>
        <v/>
      </c>
      <c r="G2362" s="17">
        <f>IF(OR(B2362="",E2362=""),"",E2362*N(F2362))</f>
        <v/>
      </c>
    </row>
    <row r="2363">
      <c r="A2363" s="15" t="n"/>
      <c r="B2363" s="16" t="n"/>
      <c r="C2363">
        <f>IF(B2363="","",IFERROR(INDEX(Productos!$C$2:$C$501,MATCH(B2363,Productos!$A$2:$A$501,0)),"Código no existe"))</f>
        <v/>
      </c>
      <c r="F2363" s="17">
        <f>IF(B2363="","",IFERROR(INDEX(Productos!$F$2:$F$501,MATCH(B2363,Productos!$A$2:$A$501,0)),0))</f>
        <v/>
      </c>
      <c r="G2363" s="17">
        <f>IF(OR(B2363="",E2363=""),"",E2363*N(F2363))</f>
        <v/>
      </c>
    </row>
    <row r="2364">
      <c r="A2364" s="15" t="n"/>
      <c r="B2364" s="16" t="n"/>
      <c r="C2364">
        <f>IF(B2364="","",IFERROR(INDEX(Productos!$C$2:$C$501,MATCH(B2364,Productos!$A$2:$A$501,0)),"Código no existe"))</f>
        <v/>
      </c>
      <c r="F2364" s="17">
        <f>IF(B2364="","",IFERROR(INDEX(Productos!$F$2:$F$501,MATCH(B2364,Productos!$A$2:$A$501,0)),0))</f>
        <v/>
      </c>
      <c r="G2364" s="17">
        <f>IF(OR(B2364="",E2364=""),"",E2364*N(F2364))</f>
        <v/>
      </c>
    </row>
    <row r="2365">
      <c r="A2365" s="15" t="n"/>
      <c r="B2365" s="16" t="n"/>
      <c r="C2365">
        <f>IF(B2365="","",IFERROR(INDEX(Productos!$C$2:$C$501,MATCH(B2365,Productos!$A$2:$A$501,0)),"Código no existe"))</f>
        <v/>
      </c>
      <c r="F2365" s="17">
        <f>IF(B2365="","",IFERROR(INDEX(Productos!$F$2:$F$501,MATCH(B2365,Productos!$A$2:$A$501,0)),0))</f>
        <v/>
      </c>
      <c r="G2365" s="17">
        <f>IF(OR(B2365="",E2365=""),"",E2365*N(F2365))</f>
        <v/>
      </c>
    </row>
    <row r="2366">
      <c r="A2366" s="15" t="n"/>
      <c r="B2366" s="16" t="n"/>
      <c r="C2366">
        <f>IF(B2366="","",IFERROR(INDEX(Productos!$C$2:$C$501,MATCH(B2366,Productos!$A$2:$A$501,0)),"Código no existe"))</f>
        <v/>
      </c>
      <c r="F2366" s="17">
        <f>IF(B2366="","",IFERROR(INDEX(Productos!$F$2:$F$501,MATCH(B2366,Productos!$A$2:$A$501,0)),0))</f>
        <v/>
      </c>
      <c r="G2366" s="17">
        <f>IF(OR(B2366="",E2366=""),"",E2366*N(F2366))</f>
        <v/>
      </c>
    </row>
    <row r="2367">
      <c r="A2367" s="15" t="n"/>
      <c r="B2367" s="16" t="n"/>
      <c r="C2367">
        <f>IF(B2367="","",IFERROR(INDEX(Productos!$C$2:$C$501,MATCH(B2367,Productos!$A$2:$A$501,0)),"Código no existe"))</f>
        <v/>
      </c>
      <c r="F2367" s="17">
        <f>IF(B2367="","",IFERROR(INDEX(Productos!$F$2:$F$501,MATCH(B2367,Productos!$A$2:$A$501,0)),0))</f>
        <v/>
      </c>
      <c r="G2367" s="17">
        <f>IF(OR(B2367="",E2367=""),"",E2367*N(F2367))</f>
        <v/>
      </c>
    </row>
    <row r="2368">
      <c r="A2368" s="15" t="n"/>
      <c r="B2368" s="16" t="n"/>
      <c r="C2368">
        <f>IF(B2368="","",IFERROR(INDEX(Productos!$C$2:$C$501,MATCH(B2368,Productos!$A$2:$A$501,0)),"Código no existe"))</f>
        <v/>
      </c>
      <c r="F2368" s="17">
        <f>IF(B2368="","",IFERROR(INDEX(Productos!$F$2:$F$501,MATCH(B2368,Productos!$A$2:$A$501,0)),0))</f>
        <v/>
      </c>
      <c r="G2368" s="17">
        <f>IF(OR(B2368="",E2368=""),"",E2368*N(F2368))</f>
        <v/>
      </c>
    </row>
    <row r="2369">
      <c r="A2369" s="15" t="n"/>
      <c r="B2369" s="16" t="n"/>
      <c r="C2369">
        <f>IF(B2369="","",IFERROR(INDEX(Productos!$C$2:$C$501,MATCH(B2369,Productos!$A$2:$A$501,0)),"Código no existe"))</f>
        <v/>
      </c>
      <c r="F2369" s="17">
        <f>IF(B2369="","",IFERROR(INDEX(Productos!$F$2:$F$501,MATCH(B2369,Productos!$A$2:$A$501,0)),0))</f>
        <v/>
      </c>
      <c r="G2369" s="17">
        <f>IF(OR(B2369="",E2369=""),"",E2369*N(F2369))</f>
        <v/>
      </c>
    </row>
    <row r="2370">
      <c r="A2370" s="15" t="n"/>
      <c r="B2370" s="16" t="n"/>
      <c r="C2370">
        <f>IF(B2370="","",IFERROR(INDEX(Productos!$C$2:$C$501,MATCH(B2370,Productos!$A$2:$A$501,0)),"Código no existe"))</f>
        <v/>
      </c>
      <c r="F2370" s="17">
        <f>IF(B2370="","",IFERROR(INDEX(Productos!$F$2:$F$501,MATCH(B2370,Productos!$A$2:$A$501,0)),0))</f>
        <v/>
      </c>
      <c r="G2370" s="17">
        <f>IF(OR(B2370="",E2370=""),"",E2370*N(F2370))</f>
        <v/>
      </c>
    </row>
    <row r="2371">
      <c r="A2371" s="15" t="n"/>
      <c r="B2371" s="16" t="n"/>
      <c r="C2371">
        <f>IF(B2371="","",IFERROR(INDEX(Productos!$C$2:$C$501,MATCH(B2371,Productos!$A$2:$A$501,0)),"Código no existe"))</f>
        <v/>
      </c>
      <c r="F2371" s="17">
        <f>IF(B2371="","",IFERROR(INDEX(Productos!$F$2:$F$501,MATCH(B2371,Productos!$A$2:$A$501,0)),0))</f>
        <v/>
      </c>
      <c r="G2371" s="17">
        <f>IF(OR(B2371="",E2371=""),"",E2371*N(F2371))</f>
        <v/>
      </c>
    </row>
    <row r="2372">
      <c r="A2372" s="15" t="n"/>
      <c r="B2372" s="16" t="n"/>
      <c r="C2372">
        <f>IF(B2372="","",IFERROR(INDEX(Productos!$C$2:$C$501,MATCH(B2372,Productos!$A$2:$A$501,0)),"Código no existe"))</f>
        <v/>
      </c>
      <c r="F2372" s="17">
        <f>IF(B2372="","",IFERROR(INDEX(Productos!$F$2:$F$501,MATCH(B2372,Productos!$A$2:$A$501,0)),0))</f>
        <v/>
      </c>
      <c r="G2372" s="17">
        <f>IF(OR(B2372="",E2372=""),"",E2372*N(F2372))</f>
        <v/>
      </c>
    </row>
    <row r="2373">
      <c r="A2373" s="15" t="n"/>
      <c r="B2373" s="16" t="n"/>
      <c r="C2373">
        <f>IF(B2373="","",IFERROR(INDEX(Productos!$C$2:$C$501,MATCH(B2373,Productos!$A$2:$A$501,0)),"Código no existe"))</f>
        <v/>
      </c>
      <c r="F2373" s="17">
        <f>IF(B2373="","",IFERROR(INDEX(Productos!$F$2:$F$501,MATCH(B2373,Productos!$A$2:$A$501,0)),0))</f>
        <v/>
      </c>
      <c r="G2373" s="17">
        <f>IF(OR(B2373="",E2373=""),"",E2373*N(F2373))</f>
        <v/>
      </c>
    </row>
    <row r="2374">
      <c r="A2374" s="15" t="n"/>
      <c r="B2374" s="16" t="n"/>
      <c r="C2374">
        <f>IF(B2374="","",IFERROR(INDEX(Productos!$C$2:$C$501,MATCH(B2374,Productos!$A$2:$A$501,0)),"Código no existe"))</f>
        <v/>
      </c>
      <c r="F2374" s="17">
        <f>IF(B2374="","",IFERROR(INDEX(Productos!$F$2:$F$501,MATCH(B2374,Productos!$A$2:$A$501,0)),0))</f>
        <v/>
      </c>
      <c r="G2374" s="17">
        <f>IF(OR(B2374="",E2374=""),"",E2374*N(F2374))</f>
        <v/>
      </c>
    </row>
    <row r="2375">
      <c r="A2375" s="15" t="n"/>
      <c r="B2375" s="16" t="n"/>
      <c r="C2375">
        <f>IF(B2375="","",IFERROR(INDEX(Productos!$C$2:$C$501,MATCH(B2375,Productos!$A$2:$A$501,0)),"Código no existe"))</f>
        <v/>
      </c>
      <c r="F2375" s="17">
        <f>IF(B2375="","",IFERROR(INDEX(Productos!$F$2:$F$501,MATCH(B2375,Productos!$A$2:$A$501,0)),0))</f>
        <v/>
      </c>
      <c r="G2375" s="17">
        <f>IF(OR(B2375="",E2375=""),"",E2375*N(F2375))</f>
        <v/>
      </c>
    </row>
    <row r="2376">
      <c r="A2376" s="15" t="n"/>
      <c r="B2376" s="16" t="n"/>
      <c r="C2376">
        <f>IF(B2376="","",IFERROR(INDEX(Productos!$C$2:$C$501,MATCH(B2376,Productos!$A$2:$A$501,0)),"Código no existe"))</f>
        <v/>
      </c>
      <c r="F2376" s="17">
        <f>IF(B2376="","",IFERROR(INDEX(Productos!$F$2:$F$501,MATCH(B2376,Productos!$A$2:$A$501,0)),0))</f>
        <v/>
      </c>
      <c r="G2376" s="17">
        <f>IF(OR(B2376="",E2376=""),"",E2376*N(F2376))</f>
        <v/>
      </c>
    </row>
    <row r="2377">
      <c r="A2377" s="15" t="n"/>
      <c r="B2377" s="16" t="n"/>
      <c r="C2377">
        <f>IF(B2377="","",IFERROR(INDEX(Productos!$C$2:$C$501,MATCH(B2377,Productos!$A$2:$A$501,0)),"Código no existe"))</f>
        <v/>
      </c>
      <c r="F2377" s="17">
        <f>IF(B2377="","",IFERROR(INDEX(Productos!$F$2:$F$501,MATCH(B2377,Productos!$A$2:$A$501,0)),0))</f>
        <v/>
      </c>
      <c r="G2377" s="17">
        <f>IF(OR(B2377="",E2377=""),"",E2377*N(F2377))</f>
        <v/>
      </c>
    </row>
    <row r="2378">
      <c r="A2378" s="15" t="n"/>
      <c r="B2378" s="16" t="n"/>
      <c r="C2378">
        <f>IF(B2378="","",IFERROR(INDEX(Productos!$C$2:$C$501,MATCH(B2378,Productos!$A$2:$A$501,0)),"Código no existe"))</f>
        <v/>
      </c>
      <c r="F2378" s="17">
        <f>IF(B2378="","",IFERROR(INDEX(Productos!$F$2:$F$501,MATCH(B2378,Productos!$A$2:$A$501,0)),0))</f>
        <v/>
      </c>
      <c r="G2378" s="17">
        <f>IF(OR(B2378="",E2378=""),"",E2378*N(F2378))</f>
        <v/>
      </c>
    </row>
    <row r="2379">
      <c r="A2379" s="15" t="n"/>
      <c r="B2379" s="16" t="n"/>
      <c r="C2379">
        <f>IF(B2379="","",IFERROR(INDEX(Productos!$C$2:$C$501,MATCH(B2379,Productos!$A$2:$A$501,0)),"Código no existe"))</f>
        <v/>
      </c>
      <c r="F2379" s="17">
        <f>IF(B2379="","",IFERROR(INDEX(Productos!$F$2:$F$501,MATCH(B2379,Productos!$A$2:$A$501,0)),0))</f>
        <v/>
      </c>
      <c r="G2379" s="17">
        <f>IF(OR(B2379="",E2379=""),"",E2379*N(F2379))</f>
        <v/>
      </c>
    </row>
    <row r="2380">
      <c r="A2380" s="15" t="n"/>
      <c r="B2380" s="16" t="n"/>
      <c r="C2380">
        <f>IF(B2380="","",IFERROR(INDEX(Productos!$C$2:$C$501,MATCH(B2380,Productos!$A$2:$A$501,0)),"Código no existe"))</f>
        <v/>
      </c>
      <c r="F2380" s="17">
        <f>IF(B2380="","",IFERROR(INDEX(Productos!$F$2:$F$501,MATCH(B2380,Productos!$A$2:$A$501,0)),0))</f>
        <v/>
      </c>
      <c r="G2380" s="17">
        <f>IF(OR(B2380="",E2380=""),"",E2380*N(F2380))</f>
        <v/>
      </c>
    </row>
    <row r="2381">
      <c r="A2381" s="15" t="n"/>
      <c r="B2381" s="16" t="n"/>
      <c r="C2381">
        <f>IF(B2381="","",IFERROR(INDEX(Productos!$C$2:$C$501,MATCH(B2381,Productos!$A$2:$A$501,0)),"Código no existe"))</f>
        <v/>
      </c>
      <c r="F2381" s="17">
        <f>IF(B2381="","",IFERROR(INDEX(Productos!$F$2:$F$501,MATCH(B2381,Productos!$A$2:$A$501,0)),0))</f>
        <v/>
      </c>
      <c r="G2381" s="17">
        <f>IF(OR(B2381="",E2381=""),"",E2381*N(F2381))</f>
        <v/>
      </c>
    </row>
    <row r="2382">
      <c r="A2382" s="15" t="n"/>
      <c r="B2382" s="16" t="n"/>
      <c r="C2382">
        <f>IF(B2382="","",IFERROR(INDEX(Productos!$C$2:$C$501,MATCH(B2382,Productos!$A$2:$A$501,0)),"Código no existe"))</f>
        <v/>
      </c>
      <c r="F2382" s="17">
        <f>IF(B2382="","",IFERROR(INDEX(Productos!$F$2:$F$501,MATCH(B2382,Productos!$A$2:$A$501,0)),0))</f>
        <v/>
      </c>
      <c r="G2382" s="17">
        <f>IF(OR(B2382="",E2382=""),"",E2382*N(F2382))</f>
        <v/>
      </c>
    </row>
    <row r="2383">
      <c r="A2383" s="15" t="n"/>
      <c r="B2383" s="16" t="n"/>
      <c r="C2383">
        <f>IF(B2383="","",IFERROR(INDEX(Productos!$C$2:$C$501,MATCH(B2383,Productos!$A$2:$A$501,0)),"Código no existe"))</f>
        <v/>
      </c>
      <c r="F2383" s="17">
        <f>IF(B2383="","",IFERROR(INDEX(Productos!$F$2:$F$501,MATCH(B2383,Productos!$A$2:$A$501,0)),0))</f>
        <v/>
      </c>
      <c r="G2383" s="17">
        <f>IF(OR(B2383="",E2383=""),"",E2383*N(F2383))</f>
        <v/>
      </c>
    </row>
    <row r="2384">
      <c r="A2384" s="15" t="n"/>
      <c r="B2384" s="16" t="n"/>
      <c r="C2384">
        <f>IF(B2384="","",IFERROR(INDEX(Productos!$C$2:$C$501,MATCH(B2384,Productos!$A$2:$A$501,0)),"Código no existe"))</f>
        <v/>
      </c>
      <c r="F2384" s="17">
        <f>IF(B2384="","",IFERROR(INDEX(Productos!$F$2:$F$501,MATCH(B2384,Productos!$A$2:$A$501,0)),0))</f>
        <v/>
      </c>
      <c r="G2384" s="17">
        <f>IF(OR(B2384="",E2384=""),"",E2384*N(F2384))</f>
        <v/>
      </c>
    </row>
    <row r="2385">
      <c r="A2385" s="15" t="n"/>
      <c r="B2385" s="16" t="n"/>
      <c r="C2385">
        <f>IF(B2385="","",IFERROR(INDEX(Productos!$C$2:$C$501,MATCH(B2385,Productos!$A$2:$A$501,0)),"Código no existe"))</f>
        <v/>
      </c>
      <c r="F2385" s="17">
        <f>IF(B2385="","",IFERROR(INDEX(Productos!$F$2:$F$501,MATCH(B2385,Productos!$A$2:$A$501,0)),0))</f>
        <v/>
      </c>
      <c r="G2385" s="17">
        <f>IF(OR(B2385="",E2385=""),"",E2385*N(F2385))</f>
        <v/>
      </c>
    </row>
    <row r="2386">
      <c r="A2386" s="15" t="n"/>
      <c r="B2386" s="16" t="n"/>
      <c r="C2386">
        <f>IF(B2386="","",IFERROR(INDEX(Productos!$C$2:$C$501,MATCH(B2386,Productos!$A$2:$A$501,0)),"Código no existe"))</f>
        <v/>
      </c>
      <c r="F2386" s="17">
        <f>IF(B2386="","",IFERROR(INDEX(Productos!$F$2:$F$501,MATCH(B2386,Productos!$A$2:$A$501,0)),0))</f>
        <v/>
      </c>
      <c r="G2386" s="17">
        <f>IF(OR(B2386="",E2386=""),"",E2386*N(F2386))</f>
        <v/>
      </c>
    </row>
    <row r="2387">
      <c r="A2387" s="15" t="n"/>
      <c r="B2387" s="16" t="n"/>
      <c r="C2387">
        <f>IF(B2387="","",IFERROR(INDEX(Productos!$C$2:$C$501,MATCH(B2387,Productos!$A$2:$A$501,0)),"Código no existe"))</f>
        <v/>
      </c>
      <c r="F2387" s="17">
        <f>IF(B2387="","",IFERROR(INDEX(Productos!$F$2:$F$501,MATCH(B2387,Productos!$A$2:$A$501,0)),0))</f>
        <v/>
      </c>
      <c r="G2387" s="17">
        <f>IF(OR(B2387="",E2387=""),"",E2387*N(F2387))</f>
        <v/>
      </c>
    </row>
    <row r="2388">
      <c r="A2388" s="15" t="n"/>
      <c r="B2388" s="16" t="n"/>
      <c r="C2388">
        <f>IF(B2388="","",IFERROR(INDEX(Productos!$C$2:$C$501,MATCH(B2388,Productos!$A$2:$A$501,0)),"Código no existe"))</f>
        <v/>
      </c>
      <c r="F2388" s="17">
        <f>IF(B2388="","",IFERROR(INDEX(Productos!$F$2:$F$501,MATCH(B2388,Productos!$A$2:$A$501,0)),0))</f>
        <v/>
      </c>
      <c r="G2388" s="17">
        <f>IF(OR(B2388="",E2388=""),"",E2388*N(F2388))</f>
        <v/>
      </c>
    </row>
    <row r="2389">
      <c r="A2389" s="15" t="n"/>
      <c r="B2389" s="16" t="n"/>
      <c r="C2389">
        <f>IF(B2389="","",IFERROR(INDEX(Productos!$C$2:$C$501,MATCH(B2389,Productos!$A$2:$A$501,0)),"Código no existe"))</f>
        <v/>
      </c>
      <c r="F2389" s="17">
        <f>IF(B2389="","",IFERROR(INDEX(Productos!$F$2:$F$501,MATCH(B2389,Productos!$A$2:$A$501,0)),0))</f>
        <v/>
      </c>
      <c r="G2389" s="17">
        <f>IF(OR(B2389="",E2389=""),"",E2389*N(F2389))</f>
        <v/>
      </c>
    </row>
    <row r="2390">
      <c r="A2390" s="15" t="n"/>
      <c r="B2390" s="16" t="n"/>
      <c r="C2390">
        <f>IF(B2390="","",IFERROR(INDEX(Productos!$C$2:$C$501,MATCH(B2390,Productos!$A$2:$A$501,0)),"Código no existe"))</f>
        <v/>
      </c>
      <c r="F2390" s="17">
        <f>IF(B2390="","",IFERROR(INDEX(Productos!$F$2:$F$501,MATCH(B2390,Productos!$A$2:$A$501,0)),0))</f>
        <v/>
      </c>
      <c r="G2390" s="17">
        <f>IF(OR(B2390="",E2390=""),"",E2390*N(F2390))</f>
        <v/>
      </c>
    </row>
    <row r="2391">
      <c r="A2391" s="15" t="n"/>
      <c r="B2391" s="16" t="n"/>
      <c r="C2391">
        <f>IF(B2391="","",IFERROR(INDEX(Productos!$C$2:$C$501,MATCH(B2391,Productos!$A$2:$A$501,0)),"Código no existe"))</f>
        <v/>
      </c>
      <c r="F2391" s="17">
        <f>IF(B2391="","",IFERROR(INDEX(Productos!$F$2:$F$501,MATCH(B2391,Productos!$A$2:$A$501,0)),0))</f>
        <v/>
      </c>
      <c r="G2391" s="17">
        <f>IF(OR(B2391="",E2391=""),"",E2391*N(F2391))</f>
        <v/>
      </c>
    </row>
    <row r="2392">
      <c r="A2392" s="15" t="n"/>
      <c r="B2392" s="16" t="n"/>
      <c r="C2392">
        <f>IF(B2392="","",IFERROR(INDEX(Productos!$C$2:$C$501,MATCH(B2392,Productos!$A$2:$A$501,0)),"Código no existe"))</f>
        <v/>
      </c>
      <c r="F2392" s="17">
        <f>IF(B2392="","",IFERROR(INDEX(Productos!$F$2:$F$501,MATCH(B2392,Productos!$A$2:$A$501,0)),0))</f>
        <v/>
      </c>
      <c r="G2392" s="17">
        <f>IF(OR(B2392="",E2392=""),"",E2392*N(F2392))</f>
        <v/>
      </c>
    </row>
    <row r="2393">
      <c r="A2393" s="15" t="n"/>
      <c r="B2393" s="16" t="n"/>
      <c r="C2393">
        <f>IF(B2393="","",IFERROR(INDEX(Productos!$C$2:$C$501,MATCH(B2393,Productos!$A$2:$A$501,0)),"Código no existe"))</f>
        <v/>
      </c>
      <c r="F2393" s="17">
        <f>IF(B2393="","",IFERROR(INDEX(Productos!$F$2:$F$501,MATCH(B2393,Productos!$A$2:$A$501,0)),0))</f>
        <v/>
      </c>
      <c r="G2393" s="17">
        <f>IF(OR(B2393="",E2393=""),"",E2393*N(F2393))</f>
        <v/>
      </c>
    </row>
    <row r="2394">
      <c r="A2394" s="15" t="n"/>
      <c r="B2394" s="16" t="n"/>
      <c r="C2394">
        <f>IF(B2394="","",IFERROR(INDEX(Productos!$C$2:$C$501,MATCH(B2394,Productos!$A$2:$A$501,0)),"Código no existe"))</f>
        <v/>
      </c>
      <c r="F2394" s="17">
        <f>IF(B2394="","",IFERROR(INDEX(Productos!$F$2:$F$501,MATCH(B2394,Productos!$A$2:$A$501,0)),0))</f>
        <v/>
      </c>
      <c r="G2394" s="17">
        <f>IF(OR(B2394="",E2394=""),"",E2394*N(F2394))</f>
        <v/>
      </c>
    </row>
    <row r="2395">
      <c r="A2395" s="15" t="n"/>
      <c r="B2395" s="16" t="n"/>
      <c r="C2395">
        <f>IF(B2395="","",IFERROR(INDEX(Productos!$C$2:$C$501,MATCH(B2395,Productos!$A$2:$A$501,0)),"Código no existe"))</f>
        <v/>
      </c>
      <c r="F2395" s="17">
        <f>IF(B2395="","",IFERROR(INDEX(Productos!$F$2:$F$501,MATCH(B2395,Productos!$A$2:$A$501,0)),0))</f>
        <v/>
      </c>
      <c r="G2395" s="17">
        <f>IF(OR(B2395="",E2395=""),"",E2395*N(F2395))</f>
        <v/>
      </c>
    </row>
    <row r="2396">
      <c r="A2396" s="15" t="n"/>
      <c r="B2396" s="16" t="n"/>
      <c r="C2396">
        <f>IF(B2396="","",IFERROR(INDEX(Productos!$C$2:$C$501,MATCH(B2396,Productos!$A$2:$A$501,0)),"Código no existe"))</f>
        <v/>
      </c>
      <c r="F2396" s="17">
        <f>IF(B2396="","",IFERROR(INDEX(Productos!$F$2:$F$501,MATCH(B2396,Productos!$A$2:$A$501,0)),0))</f>
        <v/>
      </c>
      <c r="G2396" s="17">
        <f>IF(OR(B2396="",E2396=""),"",E2396*N(F2396))</f>
        <v/>
      </c>
    </row>
    <row r="2397">
      <c r="A2397" s="15" t="n"/>
      <c r="B2397" s="16" t="n"/>
      <c r="C2397">
        <f>IF(B2397="","",IFERROR(INDEX(Productos!$C$2:$C$501,MATCH(B2397,Productos!$A$2:$A$501,0)),"Código no existe"))</f>
        <v/>
      </c>
      <c r="F2397" s="17">
        <f>IF(B2397="","",IFERROR(INDEX(Productos!$F$2:$F$501,MATCH(B2397,Productos!$A$2:$A$501,0)),0))</f>
        <v/>
      </c>
      <c r="G2397" s="17">
        <f>IF(OR(B2397="",E2397=""),"",E2397*N(F2397))</f>
        <v/>
      </c>
    </row>
    <row r="2398">
      <c r="A2398" s="15" t="n"/>
      <c r="B2398" s="16" t="n"/>
      <c r="C2398">
        <f>IF(B2398="","",IFERROR(INDEX(Productos!$C$2:$C$501,MATCH(B2398,Productos!$A$2:$A$501,0)),"Código no existe"))</f>
        <v/>
      </c>
      <c r="F2398" s="17">
        <f>IF(B2398="","",IFERROR(INDEX(Productos!$F$2:$F$501,MATCH(B2398,Productos!$A$2:$A$501,0)),0))</f>
        <v/>
      </c>
      <c r="G2398" s="17">
        <f>IF(OR(B2398="",E2398=""),"",E2398*N(F2398))</f>
        <v/>
      </c>
    </row>
    <row r="2399">
      <c r="A2399" s="15" t="n"/>
      <c r="B2399" s="16" t="n"/>
      <c r="C2399">
        <f>IF(B2399="","",IFERROR(INDEX(Productos!$C$2:$C$501,MATCH(B2399,Productos!$A$2:$A$501,0)),"Código no existe"))</f>
        <v/>
      </c>
      <c r="F2399" s="17">
        <f>IF(B2399="","",IFERROR(INDEX(Productos!$F$2:$F$501,MATCH(B2399,Productos!$A$2:$A$501,0)),0))</f>
        <v/>
      </c>
      <c r="G2399" s="17">
        <f>IF(OR(B2399="",E2399=""),"",E2399*N(F2399))</f>
        <v/>
      </c>
    </row>
    <row r="2400">
      <c r="A2400" s="15" t="n"/>
      <c r="B2400" s="16" t="n"/>
      <c r="C2400">
        <f>IF(B2400="","",IFERROR(INDEX(Productos!$C$2:$C$501,MATCH(B2400,Productos!$A$2:$A$501,0)),"Código no existe"))</f>
        <v/>
      </c>
      <c r="F2400" s="17">
        <f>IF(B2400="","",IFERROR(INDEX(Productos!$F$2:$F$501,MATCH(B2400,Productos!$A$2:$A$501,0)),0))</f>
        <v/>
      </c>
      <c r="G2400" s="17">
        <f>IF(OR(B2400="",E2400=""),"",E2400*N(F2400))</f>
        <v/>
      </c>
    </row>
    <row r="2401">
      <c r="A2401" s="15" t="n"/>
      <c r="B2401" s="16" t="n"/>
      <c r="C2401">
        <f>IF(B2401="","",IFERROR(INDEX(Productos!$C$2:$C$501,MATCH(B2401,Productos!$A$2:$A$501,0)),"Código no existe"))</f>
        <v/>
      </c>
      <c r="F2401" s="17">
        <f>IF(B2401="","",IFERROR(INDEX(Productos!$F$2:$F$501,MATCH(B2401,Productos!$A$2:$A$501,0)),0))</f>
        <v/>
      </c>
      <c r="G2401" s="17">
        <f>IF(OR(B2401="",E2401=""),"",E2401*N(F2401))</f>
        <v/>
      </c>
    </row>
    <row r="2402">
      <c r="A2402" s="15" t="n"/>
      <c r="B2402" s="16" t="n"/>
      <c r="C2402">
        <f>IF(B2402="","",IFERROR(INDEX(Productos!$C$2:$C$501,MATCH(B2402,Productos!$A$2:$A$501,0)),"Código no existe"))</f>
        <v/>
      </c>
      <c r="F2402" s="17">
        <f>IF(B2402="","",IFERROR(INDEX(Productos!$F$2:$F$501,MATCH(B2402,Productos!$A$2:$A$501,0)),0))</f>
        <v/>
      </c>
      <c r="G2402" s="17">
        <f>IF(OR(B2402="",E2402=""),"",E2402*N(F2402))</f>
        <v/>
      </c>
    </row>
    <row r="2403">
      <c r="A2403" s="15" t="n"/>
      <c r="B2403" s="16" t="n"/>
      <c r="C2403">
        <f>IF(B2403="","",IFERROR(INDEX(Productos!$C$2:$C$501,MATCH(B2403,Productos!$A$2:$A$501,0)),"Código no existe"))</f>
        <v/>
      </c>
      <c r="F2403" s="17">
        <f>IF(B2403="","",IFERROR(INDEX(Productos!$F$2:$F$501,MATCH(B2403,Productos!$A$2:$A$501,0)),0))</f>
        <v/>
      </c>
      <c r="G2403" s="17">
        <f>IF(OR(B2403="",E2403=""),"",E2403*N(F2403))</f>
        <v/>
      </c>
    </row>
    <row r="2404">
      <c r="A2404" s="15" t="n"/>
      <c r="B2404" s="16" t="n"/>
      <c r="C2404">
        <f>IF(B2404="","",IFERROR(INDEX(Productos!$C$2:$C$501,MATCH(B2404,Productos!$A$2:$A$501,0)),"Código no existe"))</f>
        <v/>
      </c>
      <c r="F2404" s="17">
        <f>IF(B2404="","",IFERROR(INDEX(Productos!$F$2:$F$501,MATCH(B2404,Productos!$A$2:$A$501,0)),0))</f>
        <v/>
      </c>
      <c r="G2404" s="17">
        <f>IF(OR(B2404="",E2404=""),"",E2404*N(F2404))</f>
        <v/>
      </c>
    </row>
    <row r="2405">
      <c r="A2405" s="15" t="n"/>
      <c r="B2405" s="16" t="n"/>
      <c r="C2405">
        <f>IF(B2405="","",IFERROR(INDEX(Productos!$C$2:$C$501,MATCH(B2405,Productos!$A$2:$A$501,0)),"Código no existe"))</f>
        <v/>
      </c>
      <c r="F2405" s="17">
        <f>IF(B2405="","",IFERROR(INDEX(Productos!$F$2:$F$501,MATCH(B2405,Productos!$A$2:$A$501,0)),0))</f>
        <v/>
      </c>
      <c r="G2405" s="17">
        <f>IF(OR(B2405="",E2405=""),"",E2405*N(F2405))</f>
        <v/>
      </c>
    </row>
    <row r="2406">
      <c r="A2406" s="15" t="n"/>
      <c r="B2406" s="16" t="n"/>
      <c r="C2406">
        <f>IF(B2406="","",IFERROR(INDEX(Productos!$C$2:$C$501,MATCH(B2406,Productos!$A$2:$A$501,0)),"Código no existe"))</f>
        <v/>
      </c>
      <c r="F2406" s="17">
        <f>IF(B2406="","",IFERROR(INDEX(Productos!$F$2:$F$501,MATCH(B2406,Productos!$A$2:$A$501,0)),0))</f>
        <v/>
      </c>
      <c r="G2406" s="17">
        <f>IF(OR(B2406="",E2406=""),"",E2406*N(F2406))</f>
        <v/>
      </c>
    </row>
    <row r="2407">
      <c r="A2407" s="15" t="n"/>
      <c r="B2407" s="16" t="n"/>
      <c r="C2407">
        <f>IF(B2407="","",IFERROR(INDEX(Productos!$C$2:$C$501,MATCH(B2407,Productos!$A$2:$A$501,0)),"Código no existe"))</f>
        <v/>
      </c>
      <c r="F2407" s="17">
        <f>IF(B2407="","",IFERROR(INDEX(Productos!$F$2:$F$501,MATCH(B2407,Productos!$A$2:$A$501,0)),0))</f>
        <v/>
      </c>
      <c r="G2407" s="17">
        <f>IF(OR(B2407="",E2407=""),"",E2407*N(F2407))</f>
        <v/>
      </c>
    </row>
    <row r="2408">
      <c r="A2408" s="15" t="n"/>
      <c r="B2408" s="16" t="n"/>
      <c r="C2408">
        <f>IF(B2408="","",IFERROR(INDEX(Productos!$C$2:$C$501,MATCH(B2408,Productos!$A$2:$A$501,0)),"Código no existe"))</f>
        <v/>
      </c>
      <c r="F2408" s="17">
        <f>IF(B2408="","",IFERROR(INDEX(Productos!$F$2:$F$501,MATCH(B2408,Productos!$A$2:$A$501,0)),0))</f>
        <v/>
      </c>
      <c r="G2408" s="17">
        <f>IF(OR(B2408="",E2408=""),"",E2408*N(F2408))</f>
        <v/>
      </c>
    </row>
    <row r="2409">
      <c r="A2409" s="15" t="n"/>
      <c r="B2409" s="16" t="n"/>
      <c r="C2409">
        <f>IF(B2409="","",IFERROR(INDEX(Productos!$C$2:$C$501,MATCH(B2409,Productos!$A$2:$A$501,0)),"Código no existe"))</f>
        <v/>
      </c>
      <c r="F2409" s="17">
        <f>IF(B2409="","",IFERROR(INDEX(Productos!$F$2:$F$501,MATCH(B2409,Productos!$A$2:$A$501,0)),0))</f>
        <v/>
      </c>
      <c r="G2409" s="17">
        <f>IF(OR(B2409="",E2409=""),"",E2409*N(F2409))</f>
        <v/>
      </c>
    </row>
    <row r="2410">
      <c r="A2410" s="15" t="n"/>
      <c r="B2410" s="16" t="n"/>
      <c r="C2410">
        <f>IF(B2410="","",IFERROR(INDEX(Productos!$C$2:$C$501,MATCH(B2410,Productos!$A$2:$A$501,0)),"Código no existe"))</f>
        <v/>
      </c>
      <c r="F2410" s="17">
        <f>IF(B2410="","",IFERROR(INDEX(Productos!$F$2:$F$501,MATCH(B2410,Productos!$A$2:$A$501,0)),0))</f>
        <v/>
      </c>
      <c r="G2410" s="17">
        <f>IF(OR(B2410="",E2410=""),"",E2410*N(F2410))</f>
        <v/>
      </c>
    </row>
    <row r="2411">
      <c r="A2411" s="15" t="n"/>
      <c r="B2411" s="16" t="n"/>
      <c r="C2411">
        <f>IF(B2411="","",IFERROR(INDEX(Productos!$C$2:$C$501,MATCH(B2411,Productos!$A$2:$A$501,0)),"Código no existe"))</f>
        <v/>
      </c>
      <c r="F2411" s="17">
        <f>IF(B2411="","",IFERROR(INDEX(Productos!$F$2:$F$501,MATCH(B2411,Productos!$A$2:$A$501,0)),0))</f>
        <v/>
      </c>
      <c r="G2411" s="17">
        <f>IF(OR(B2411="",E2411=""),"",E2411*N(F2411))</f>
        <v/>
      </c>
    </row>
    <row r="2412">
      <c r="A2412" s="15" t="n"/>
      <c r="B2412" s="16" t="n"/>
      <c r="C2412">
        <f>IF(B2412="","",IFERROR(INDEX(Productos!$C$2:$C$501,MATCH(B2412,Productos!$A$2:$A$501,0)),"Código no existe"))</f>
        <v/>
      </c>
      <c r="F2412" s="17">
        <f>IF(B2412="","",IFERROR(INDEX(Productos!$F$2:$F$501,MATCH(B2412,Productos!$A$2:$A$501,0)),0))</f>
        <v/>
      </c>
      <c r="G2412" s="17">
        <f>IF(OR(B2412="",E2412=""),"",E2412*N(F2412))</f>
        <v/>
      </c>
    </row>
    <row r="2413">
      <c r="A2413" s="15" t="n"/>
      <c r="B2413" s="16" t="n"/>
      <c r="C2413">
        <f>IF(B2413="","",IFERROR(INDEX(Productos!$C$2:$C$501,MATCH(B2413,Productos!$A$2:$A$501,0)),"Código no existe"))</f>
        <v/>
      </c>
      <c r="F2413" s="17">
        <f>IF(B2413="","",IFERROR(INDEX(Productos!$F$2:$F$501,MATCH(B2413,Productos!$A$2:$A$501,0)),0))</f>
        <v/>
      </c>
      <c r="G2413" s="17">
        <f>IF(OR(B2413="",E2413=""),"",E2413*N(F2413))</f>
        <v/>
      </c>
    </row>
    <row r="2414">
      <c r="A2414" s="15" t="n"/>
      <c r="B2414" s="16" t="n"/>
      <c r="C2414">
        <f>IF(B2414="","",IFERROR(INDEX(Productos!$C$2:$C$501,MATCH(B2414,Productos!$A$2:$A$501,0)),"Código no existe"))</f>
        <v/>
      </c>
      <c r="F2414" s="17">
        <f>IF(B2414="","",IFERROR(INDEX(Productos!$F$2:$F$501,MATCH(B2414,Productos!$A$2:$A$501,0)),0))</f>
        <v/>
      </c>
      <c r="G2414" s="17">
        <f>IF(OR(B2414="",E2414=""),"",E2414*N(F2414))</f>
        <v/>
      </c>
    </row>
    <row r="2415">
      <c r="A2415" s="15" t="n"/>
      <c r="B2415" s="16" t="n"/>
      <c r="C2415">
        <f>IF(B2415="","",IFERROR(INDEX(Productos!$C$2:$C$501,MATCH(B2415,Productos!$A$2:$A$501,0)),"Código no existe"))</f>
        <v/>
      </c>
      <c r="F2415" s="17">
        <f>IF(B2415="","",IFERROR(INDEX(Productos!$F$2:$F$501,MATCH(B2415,Productos!$A$2:$A$501,0)),0))</f>
        <v/>
      </c>
      <c r="G2415" s="17">
        <f>IF(OR(B2415="",E2415=""),"",E2415*N(F2415))</f>
        <v/>
      </c>
    </row>
    <row r="2416">
      <c r="A2416" s="15" t="n"/>
      <c r="B2416" s="16" t="n"/>
      <c r="C2416">
        <f>IF(B2416="","",IFERROR(INDEX(Productos!$C$2:$C$501,MATCH(B2416,Productos!$A$2:$A$501,0)),"Código no existe"))</f>
        <v/>
      </c>
      <c r="F2416" s="17">
        <f>IF(B2416="","",IFERROR(INDEX(Productos!$F$2:$F$501,MATCH(B2416,Productos!$A$2:$A$501,0)),0))</f>
        <v/>
      </c>
      <c r="G2416" s="17">
        <f>IF(OR(B2416="",E2416=""),"",E2416*N(F2416))</f>
        <v/>
      </c>
    </row>
    <row r="2417">
      <c r="A2417" s="15" t="n"/>
      <c r="B2417" s="16" t="n"/>
      <c r="C2417">
        <f>IF(B2417="","",IFERROR(INDEX(Productos!$C$2:$C$501,MATCH(B2417,Productos!$A$2:$A$501,0)),"Código no existe"))</f>
        <v/>
      </c>
      <c r="F2417" s="17">
        <f>IF(B2417="","",IFERROR(INDEX(Productos!$F$2:$F$501,MATCH(B2417,Productos!$A$2:$A$501,0)),0))</f>
        <v/>
      </c>
      <c r="G2417" s="17">
        <f>IF(OR(B2417="",E2417=""),"",E2417*N(F2417))</f>
        <v/>
      </c>
    </row>
    <row r="2418">
      <c r="A2418" s="15" t="n"/>
      <c r="B2418" s="16" t="n"/>
      <c r="C2418">
        <f>IF(B2418="","",IFERROR(INDEX(Productos!$C$2:$C$501,MATCH(B2418,Productos!$A$2:$A$501,0)),"Código no existe"))</f>
        <v/>
      </c>
      <c r="F2418" s="17">
        <f>IF(B2418="","",IFERROR(INDEX(Productos!$F$2:$F$501,MATCH(B2418,Productos!$A$2:$A$501,0)),0))</f>
        <v/>
      </c>
      <c r="G2418" s="17">
        <f>IF(OR(B2418="",E2418=""),"",E2418*N(F2418))</f>
        <v/>
      </c>
    </row>
    <row r="2419">
      <c r="A2419" s="15" t="n"/>
      <c r="B2419" s="16" t="n"/>
      <c r="C2419">
        <f>IF(B2419="","",IFERROR(INDEX(Productos!$C$2:$C$501,MATCH(B2419,Productos!$A$2:$A$501,0)),"Código no existe"))</f>
        <v/>
      </c>
      <c r="F2419" s="17">
        <f>IF(B2419="","",IFERROR(INDEX(Productos!$F$2:$F$501,MATCH(B2419,Productos!$A$2:$A$501,0)),0))</f>
        <v/>
      </c>
      <c r="G2419" s="17">
        <f>IF(OR(B2419="",E2419=""),"",E2419*N(F2419))</f>
        <v/>
      </c>
    </row>
    <row r="2420">
      <c r="A2420" s="15" t="n"/>
      <c r="B2420" s="16" t="n"/>
      <c r="C2420">
        <f>IF(B2420="","",IFERROR(INDEX(Productos!$C$2:$C$501,MATCH(B2420,Productos!$A$2:$A$501,0)),"Código no existe"))</f>
        <v/>
      </c>
      <c r="F2420" s="17">
        <f>IF(B2420="","",IFERROR(INDEX(Productos!$F$2:$F$501,MATCH(B2420,Productos!$A$2:$A$501,0)),0))</f>
        <v/>
      </c>
      <c r="G2420" s="17">
        <f>IF(OR(B2420="",E2420=""),"",E2420*N(F2420))</f>
        <v/>
      </c>
    </row>
    <row r="2421">
      <c r="A2421" s="15" t="n"/>
      <c r="B2421" s="16" t="n"/>
      <c r="C2421">
        <f>IF(B2421="","",IFERROR(INDEX(Productos!$C$2:$C$501,MATCH(B2421,Productos!$A$2:$A$501,0)),"Código no existe"))</f>
        <v/>
      </c>
      <c r="F2421" s="17">
        <f>IF(B2421="","",IFERROR(INDEX(Productos!$F$2:$F$501,MATCH(B2421,Productos!$A$2:$A$501,0)),0))</f>
        <v/>
      </c>
      <c r="G2421" s="17">
        <f>IF(OR(B2421="",E2421=""),"",E2421*N(F2421))</f>
        <v/>
      </c>
    </row>
    <row r="2422">
      <c r="A2422" s="15" t="n"/>
      <c r="B2422" s="16" t="n"/>
      <c r="C2422">
        <f>IF(B2422="","",IFERROR(INDEX(Productos!$C$2:$C$501,MATCH(B2422,Productos!$A$2:$A$501,0)),"Código no existe"))</f>
        <v/>
      </c>
      <c r="F2422" s="17">
        <f>IF(B2422="","",IFERROR(INDEX(Productos!$F$2:$F$501,MATCH(B2422,Productos!$A$2:$A$501,0)),0))</f>
        <v/>
      </c>
      <c r="G2422" s="17">
        <f>IF(OR(B2422="",E2422=""),"",E2422*N(F2422))</f>
        <v/>
      </c>
    </row>
    <row r="2423">
      <c r="A2423" s="15" t="n"/>
      <c r="B2423" s="16" t="n"/>
      <c r="C2423">
        <f>IF(B2423="","",IFERROR(INDEX(Productos!$C$2:$C$501,MATCH(B2423,Productos!$A$2:$A$501,0)),"Código no existe"))</f>
        <v/>
      </c>
      <c r="F2423" s="17">
        <f>IF(B2423="","",IFERROR(INDEX(Productos!$F$2:$F$501,MATCH(B2423,Productos!$A$2:$A$501,0)),0))</f>
        <v/>
      </c>
      <c r="G2423" s="17">
        <f>IF(OR(B2423="",E2423=""),"",E2423*N(F2423))</f>
        <v/>
      </c>
    </row>
    <row r="2424">
      <c r="A2424" s="15" t="n"/>
      <c r="B2424" s="16" t="n"/>
      <c r="C2424">
        <f>IF(B2424="","",IFERROR(INDEX(Productos!$C$2:$C$501,MATCH(B2424,Productos!$A$2:$A$501,0)),"Código no existe"))</f>
        <v/>
      </c>
      <c r="F2424" s="17">
        <f>IF(B2424="","",IFERROR(INDEX(Productos!$F$2:$F$501,MATCH(B2424,Productos!$A$2:$A$501,0)),0))</f>
        <v/>
      </c>
      <c r="G2424" s="17">
        <f>IF(OR(B2424="",E2424=""),"",E2424*N(F2424))</f>
        <v/>
      </c>
    </row>
    <row r="2425">
      <c r="A2425" s="15" t="n"/>
      <c r="B2425" s="16" t="n"/>
      <c r="C2425">
        <f>IF(B2425="","",IFERROR(INDEX(Productos!$C$2:$C$501,MATCH(B2425,Productos!$A$2:$A$501,0)),"Código no existe"))</f>
        <v/>
      </c>
      <c r="F2425" s="17">
        <f>IF(B2425="","",IFERROR(INDEX(Productos!$F$2:$F$501,MATCH(B2425,Productos!$A$2:$A$501,0)),0))</f>
        <v/>
      </c>
      <c r="G2425" s="17">
        <f>IF(OR(B2425="",E2425=""),"",E2425*N(F2425))</f>
        <v/>
      </c>
    </row>
    <row r="2426">
      <c r="A2426" s="15" t="n"/>
      <c r="B2426" s="16" t="n"/>
      <c r="C2426">
        <f>IF(B2426="","",IFERROR(INDEX(Productos!$C$2:$C$501,MATCH(B2426,Productos!$A$2:$A$501,0)),"Código no existe"))</f>
        <v/>
      </c>
      <c r="F2426" s="17">
        <f>IF(B2426="","",IFERROR(INDEX(Productos!$F$2:$F$501,MATCH(B2426,Productos!$A$2:$A$501,0)),0))</f>
        <v/>
      </c>
      <c r="G2426" s="17">
        <f>IF(OR(B2426="",E2426=""),"",E2426*N(F2426))</f>
        <v/>
      </c>
    </row>
    <row r="2427">
      <c r="A2427" s="15" t="n"/>
      <c r="B2427" s="16" t="n"/>
      <c r="C2427">
        <f>IF(B2427="","",IFERROR(INDEX(Productos!$C$2:$C$501,MATCH(B2427,Productos!$A$2:$A$501,0)),"Código no existe"))</f>
        <v/>
      </c>
      <c r="F2427" s="17">
        <f>IF(B2427="","",IFERROR(INDEX(Productos!$F$2:$F$501,MATCH(B2427,Productos!$A$2:$A$501,0)),0))</f>
        <v/>
      </c>
      <c r="G2427" s="17">
        <f>IF(OR(B2427="",E2427=""),"",E2427*N(F2427))</f>
        <v/>
      </c>
    </row>
    <row r="2428">
      <c r="A2428" s="15" t="n"/>
      <c r="B2428" s="16" t="n"/>
      <c r="C2428">
        <f>IF(B2428="","",IFERROR(INDEX(Productos!$C$2:$C$501,MATCH(B2428,Productos!$A$2:$A$501,0)),"Código no existe"))</f>
        <v/>
      </c>
      <c r="F2428" s="17">
        <f>IF(B2428="","",IFERROR(INDEX(Productos!$F$2:$F$501,MATCH(B2428,Productos!$A$2:$A$501,0)),0))</f>
        <v/>
      </c>
      <c r="G2428" s="17">
        <f>IF(OR(B2428="",E2428=""),"",E2428*N(F2428))</f>
        <v/>
      </c>
    </row>
    <row r="2429">
      <c r="A2429" s="15" t="n"/>
      <c r="B2429" s="16" t="n"/>
      <c r="C2429">
        <f>IF(B2429="","",IFERROR(INDEX(Productos!$C$2:$C$501,MATCH(B2429,Productos!$A$2:$A$501,0)),"Código no existe"))</f>
        <v/>
      </c>
      <c r="F2429" s="17">
        <f>IF(B2429="","",IFERROR(INDEX(Productos!$F$2:$F$501,MATCH(B2429,Productos!$A$2:$A$501,0)),0))</f>
        <v/>
      </c>
      <c r="G2429" s="17">
        <f>IF(OR(B2429="",E2429=""),"",E2429*N(F2429))</f>
        <v/>
      </c>
    </row>
    <row r="2430">
      <c r="A2430" s="15" t="n"/>
      <c r="B2430" s="16" t="n"/>
      <c r="C2430">
        <f>IF(B2430="","",IFERROR(INDEX(Productos!$C$2:$C$501,MATCH(B2430,Productos!$A$2:$A$501,0)),"Código no existe"))</f>
        <v/>
      </c>
      <c r="F2430" s="17">
        <f>IF(B2430="","",IFERROR(INDEX(Productos!$F$2:$F$501,MATCH(B2430,Productos!$A$2:$A$501,0)),0))</f>
        <v/>
      </c>
      <c r="G2430" s="17">
        <f>IF(OR(B2430="",E2430=""),"",E2430*N(F2430))</f>
        <v/>
      </c>
    </row>
    <row r="2431">
      <c r="A2431" s="15" t="n"/>
      <c r="B2431" s="16" t="n"/>
      <c r="C2431">
        <f>IF(B2431="","",IFERROR(INDEX(Productos!$C$2:$C$501,MATCH(B2431,Productos!$A$2:$A$501,0)),"Código no existe"))</f>
        <v/>
      </c>
      <c r="F2431" s="17">
        <f>IF(B2431="","",IFERROR(INDEX(Productos!$F$2:$F$501,MATCH(B2431,Productos!$A$2:$A$501,0)),0))</f>
        <v/>
      </c>
      <c r="G2431" s="17">
        <f>IF(OR(B2431="",E2431=""),"",E2431*N(F2431))</f>
        <v/>
      </c>
    </row>
    <row r="2432">
      <c r="A2432" s="15" t="n"/>
      <c r="B2432" s="16" t="n"/>
      <c r="C2432">
        <f>IF(B2432="","",IFERROR(INDEX(Productos!$C$2:$C$501,MATCH(B2432,Productos!$A$2:$A$501,0)),"Código no existe"))</f>
        <v/>
      </c>
      <c r="F2432" s="17">
        <f>IF(B2432="","",IFERROR(INDEX(Productos!$F$2:$F$501,MATCH(B2432,Productos!$A$2:$A$501,0)),0))</f>
        <v/>
      </c>
      <c r="G2432" s="17">
        <f>IF(OR(B2432="",E2432=""),"",E2432*N(F2432))</f>
        <v/>
      </c>
    </row>
    <row r="2433">
      <c r="A2433" s="15" t="n"/>
      <c r="B2433" s="16" t="n"/>
      <c r="C2433">
        <f>IF(B2433="","",IFERROR(INDEX(Productos!$C$2:$C$501,MATCH(B2433,Productos!$A$2:$A$501,0)),"Código no existe"))</f>
        <v/>
      </c>
      <c r="F2433" s="17">
        <f>IF(B2433="","",IFERROR(INDEX(Productos!$F$2:$F$501,MATCH(B2433,Productos!$A$2:$A$501,0)),0))</f>
        <v/>
      </c>
      <c r="G2433" s="17">
        <f>IF(OR(B2433="",E2433=""),"",E2433*N(F2433))</f>
        <v/>
      </c>
    </row>
    <row r="2434">
      <c r="A2434" s="15" t="n"/>
      <c r="B2434" s="16" t="n"/>
      <c r="C2434">
        <f>IF(B2434="","",IFERROR(INDEX(Productos!$C$2:$C$501,MATCH(B2434,Productos!$A$2:$A$501,0)),"Código no existe"))</f>
        <v/>
      </c>
      <c r="F2434" s="17">
        <f>IF(B2434="","",IFERROR(INDEX(Productos!$F$2:$F$501,MATCH(B2434,Productos!$A$2:$A$501,0)),0))</f>
        <v/>
      </c>
      <c r="G2434" s="17">
        <f>IF(OR(B2434="",E2434=""),"",E2434*N(F2434))</f>
        <v/>
      </c>
    </row>
    <row r="2435">
      <c r="A2435" s="15" t="n"/>
      <c r="B2435" s="16" t="n"/>
      <c r="C2435">
        <f>IF(B2435="","",IFERROR(INDEX(Productos!$C$2:$C$501,MATCH(B2435,Productos!$A$2:$A$501,0)),"Código no existe"))</f>
        <v/>
      </c>
      <c r="F2435" s="17">
        <f>IF(B2435="","",IFERROR(INDEX(Productos!$F$2:$F$501,MATCH(B2435,Productos!$A$2:$A$501,0)),0))</f>
        <v/>
      </c>
      <c r="G2435" s="17">
        <f>IF(OR(B2435="",E2435=""),"",E2435*N(F2435))</f>
        <v/>
      </c>
    </row>
    <row r="2436">
      <c r="A2436" s="15" t="n"/>
      <c r="B2436" s="16" t="n"/>
      <c r="C2436">
        <f>IF(B2436="","",IFERROR(INDEX(Productos!$C$2:$C$501,MATCH(B2436,Productos!$A$2:$A$501,0)),"Código no existe"))</f>
        <v/>
      </c>
      <c r="F2436" s="17">
        <f>IF(B2436="","",IFERROR(INDEX(Productos!$F$2:$F$501,MATCH(B2436,Productos!$A$2:$A$501,0)),0))</f>
        <v/>
      </c>
      <c r="G2436" s="17">
        <f>IF(OR(B2436="",E2436=""),"",E2436*N(F2436))</f>
        <v/>
      </c>
    </row>
    <row r="2437">
      <c r="A2437" s="15" t="n"/>
      <c r="B2437" s="16" t="n"/>
      <c r="C2437">
        <f>IF(B2437="","",IFERROR(INDEX(Productos!$C$2:$C$501,MATCH(B2437,Productos!$A$2:$A$501,0)),"Código no existe"))</f>
        <v/>
      </c>
      <c r="F2437" s="17">
        <f>IF(B2437="","",IFERROR(INDEX(Productos!$F$2:$F$501,MATCH(B2437,Productos!$A$2:$A$501,0)),0))</f>
        <v/>
      </c>
      <c r="G2437" s="17">
        <f>IF(OR(B2437="",E2437=""),"",E2437*N(F2437))</f>
        <v/>
      </c>
    </row>
    <row r="2438">
      <c r="A2438" s="15" t="n"/>
      <c r="B2438" s="16" t="n"/>
      <c r="C2438">
        <f>IF(B2438="","",IFERROR(INDEX(Productos!$C$2:$C$501,MATCH(B2438,Productos!$A$2:$A$501,0)),"Código no existe"))</f>
        <v/>
      </c>
      <c r="F2438" s="17">
        <f>IF(B2438="","",IFERROR(INDEX(Productos!$F$2:$F$501,MATCH(B2438,Productos!$A$2:$A$501,0)),0))</f>
        <v/>
      </c>
      <c r="G2438" s="17">
        <f>IF(OR(B2438="",E2438=""),"",E2438*N(F2438))</f>
        <v/>
      </c>
    </row>
    <row r="2439">
      <c r="A2439" s="15" t="n"/>
      <c r="B2439" s="16" t="n"/>
      <c r="C2439">
        <f>IF(B2439="","",IFERROR(INDEX(Productos!$C$2:$C$501,MATCH(B2439,Productos!$A$2:$A$501,0)),"Código no existe"))</f>
        <v/>
      </c>
      <c r="F2439" s="17">
        <f>IF(B2439="","",IFERROR(INDEX(Productos!$F$2:$F$501,MATCH(B2439,Productos!$A$2:$A$501,0)),0))</f>
        <v/>
      </c>
      <c r="G2439" s="17">
        <f>IF(OR(B2439="",E2439=""),"",E2439*N(F2439))</f>
        <v/>
      </c>
    </row>
    <row r="2440">
      <c r="A2440" s="15" t="n"/>
      <c r="B2440" s="16" t="n"/>
      <c r="C2440">
        <f>IF(B2440="","",IFERROR(INDEX(Productos!$C$2:$C$501,MATCH(B2440,Productos!$A$2:$A$501,0)),"Código no existe"))</f>
        <v/>
      </c>
      <c r="F2440" s="17">
        <f>IF(B2440="","",IFERROR(INDEX(Productos!$F$2:$F$501,MATCH(B2440,Productos!$A$2:$A$501,0)),0))</f>
        <v/>
      </c>
      <c r="G2440" s="17">
        <f>IF(OR(B2440="",E2440=""),"",E2440*N(F2440))</f>
        <v/>
      </c>
    </row>
    <row r="2441">
      <c r="A2441" s="15" t="n"/>
      <c r="B2441" s="16" t="n"/>
      <c r="C2441">
        <f>IF(B2441="","",IFERROR(INDEX(Productos!$C$2:$C$501,MATCH(B2441,Productos!$A$2:$A$501,0)),"Código no existe"))</f>
        <v/>
      </c>
      <c r="F2441" s="17">
        <f>IF(B2441="","",IFERROR(INDEX(Productos!$F$2:$F$501,MATCH(B2441,Productos!$A$2:$A$501,0)),0))</f>
        <v/>
      </c>
      <c r="G2441" s="17">
        <f>IF(OR(B2441="",E2441=""),"",E2441*N(F2441))</f>
        <v/>
      </c>
    </row>
    <row r="2442">
      <c r="A2442" s="15" t="n"/>
      <c r="B2442" s="16" t="n"/>
      <c r="C2442">
        <f>IF(B2442="","",IFERROR(INDEX(Productos!$C$2:$C$501,MATCH(B2442,Productos!$A$2:$A$501,0)),"Código no existe"))</f>
        <v/>
      </c>
      <c r="F2442" s="17">
        <f>IF(B2442="","",IFERROR(INDEX(Productos!$F$2:$F$501,MATCH(B2442,Productos!$A$2:$A$501,0)),0))</f>
        <v/>
      </c>
      <c r="G2442" s="17">
        <f>IF(OR(B2442="",E2442=""),"",E2442*N(F2442))</f>
        <v/>
      </c>
    </row>
    <row r="2443">
      <c r="A2443" s="15" t="n"/>
      <c r="B2443" s="16" t="n"/>
      <c r="C2443">
        <f>IF(B2443="","",IFERROR(INDEX(Productos!$C$2:$C$501,MATCH(B2443,Productos!$A$2:$A$501,0)),"Código no existe"))</f>
        <v/>
      </c>
      <c r="F2443" s="17">
        <f>IF(B2443="","",IFERROR(INDEX(Productos!$F$2:$F$501,MATCH(B2443,Productos!$A$2:$A$501,0)),0))</f>
        <v/>
      </c>
      <c r="G2443" s="17">
        <f>IF(OR(B2443="",E2443=""),"",E2443*N(F2443))</f>
        <v/>
      </c>
    </row>
    <row r="2444">
      <c r="A2444" s="15" t="n"/>
      <c r="B2444" s="16" t="n"/>
      <c r="C2444">
        <f>IF(B2444="","",IFERROR(INDEX(Productos!$C$2:$C$501,MATCH(B2444,Productos!$A$2:$A$501,0)),"Código no existe"))</f>
        <v/>
      </c>
      <c r="F2444" s="17">
        <f>IF(B2444="","",IFERROR(INDEX(Productos!$F$2:$F$501,MATCH(B2444,Productos!$A$2:$A$501,0)),0))</f>
        <v/>
      </c>
      <c r="G2444" s="17">
        <f>IF(OR(B2444="",E2444=""),"",E2444*N(F2444))</f>
        <v/>
      </c>
    </row>
    <row r="2445">
      <c r="A2445" s="15" t="n"/>
      <c r="B2445" s="16" t="n"/>
      <c r="C2445">
        <f>IF(B2445="","",IFERROR(INDEX(Productos!$C$2:$C$501,MATCH(B2445,Productos!$A$2:$A$501,0)),"Código no existe"))</f>
        <v/>
      </c>
      <c r="F2445" s="17">
        <f>IF(B2445="","",IFERROR(INDEX(Productos!$F$2:$F$501,MATCH(B2445,Productos!$A$2:$A$501,0)),0))</f>
        <v/>
      </c>
      <c r="G2445" s="17">
        <f>IF(OR(B2445="",E2445=""),"",E2445*N(F2445))</f>
        <v/>
      </c>
    </row>
    <row r="2446">
      <c r="A2446" s="15" t="n"/>
      <c r="B2446" s="16" t="n"/>
      <c r="C2446">
        <f>IF(B2446="","",IFERROR(INDEX(Productos!$C$2:$C$501,MATCH(B2446,Productos!$A$2:$A$501,0)),"Código no existe"))</f>
        <v/>
      </c>
      <c r="F2446" s="17">
        <f>IF(B2446="","",IFERROR(INDEX(Productos!$F$2:$F$501,MATCH(B2446,Productos!$A$2:$A$501,0)),0))</f>
        <v/>
      </c>
      <c r="G2446" s="17">
        <f>IF(OR(B2446="",E2446=""),"",E2446*N(F2446))</f>
        <v/>
      </c>
    </row>
    <row r="2447">
      <c r="A2447" s="15" t="n"/>
      <c r="B2447" s="16" t="n"/>
      <c r="C2447">
        <f>IF(B2447="","",IFERROR(INDEX(Productos!$C$2:$C$501,MATCH(B2447,Productos!$A$2:$A$501,0)),"Código no existe"))</f>
        <v/>
      </c>
      <c r="F2447" s="17">
        <f>IF(B2447="","",IFERROR(INDEX(Productos!$F$2:$F$501,MATCH(B2447,Productos!$A$2:$A$501,0)),0))</f>
        <v/>
      </c>
      <c r="G2447" s="17">
        <f>IF(OR(B2447="",E2447=""),"",E2447*N(F2447))</f>
        <v/>
      </c>
    </row>
    <row r="2448">
      <c r="A2448" s="15" t="n"/>
      <c r="B2448" s="16" t="n"/>
      <c r="C2448">
        <f>IF(B2448="","",IFERROR(INDEX(Productos!$C$2:$C$501,MATCH(B2448,Productos!$A$2:$A$501,0)),"Código no existe"))</f>
        <v/>
      </c>
      <c r="F2448" s="17">
        <f>IF(B2448="","",IFERROR(INDEX(Productos!$F$2:$F$501,MATCH(B2448,Productos!$A$2:$A$501,0)),0))</f>
        <v/>
      </c>
      <c r="G2448" s="17">
        <f>IF(OR(B2448="",E2448=""),"",E2448*N(F2448))</f>
        <v/>
      </c>
    </row>
    <row r="2449">
      <c r="A2449" s="15" t="n"/>
      <c r="B2449" s="16" t="n"/>
      <c r="C2449">
        <f>IF(B2449="","",IFERROR(INDEX(Productos!$C$2:$C$501,MATCH(B2449,Productos!$A$2:$A$501,0)),"Código no existe"))</f>
        <v/>
      </c>
      <c r="F2449" s="17">
        <f>IF(B2449="","",IFERROR(INDEX(Productos!$F$2:$F$501,MATCH(B2449,Productos!$A$2:$A$501,0)),0))</f>
        <v/>
      </c>
      <c r="G2449" s="17">
        <f>IF(OR(B2449="",E2449=""),"",E2449*N(F2449))</f>
        <v/>
      </c>
    </row>
    <row r="2450">
      <c r="A2450" s="15" t="n"/>
      <c r="B2450" s="16" t="n"/>
      <c r="C2450">
        <f>IF(B2450="","",IFERROR(INDEX(Productos!$C$2:$C$501,MATCH(B2450,Productos!$A$2:$A$501,0)),"Código no existe"))</f>
        <v/>
      </c>
      <c r="F2450" s="17">
        <f>IF(B2450="","",IFERROR(INDEX(Productos!$F$2:$F$501,MATCH(B2450,Productos!$A$2:$A$501,0)),0))</f>
        <v/>
      </c>
      <c r="G2450" s="17">
        <f>IF(OR(B2450="",E2450=""),"",E2450*N(F2450))</f>
        <v/>
      </c>
    </row>
    <row r="2451">
      <c r="A2451" s="15" t="n"/>
      <c r="B2451" s="16" t="n"/>
      <c r="C2451">
        <f>IF(B2451="","",IFERROR(INDEX(Productos!$C$2:$C$501,MATCH(B2451,Productos!$A$2:$A$501,0)),"Código no existe"))</f>
        <v/>
      </c>
      <c r="F2451" s="17">
        <f>IF(B2451="","",IFERROR(INDEX(Productos!$F$2:$F$501,MATCH(B2451,Productos!$A$2:$A$501,0)),0))</f>
        <v/>
      </c>
      <c r="G2451" s="17">
        <f>IF(OR(B2451="",E2451=""),"",E2451*N(F2451))</f>
        <v/>
      </c>
    </row>
    <row r="2452">
      <c r="A2452" s="15" t="n"/>
      <c r="B2452" s="16" t="n"/>
      <c r="C2452">
        <f>IF(B2452="","",IFERROR(INDEX(Productos!$C$2:$C$501,MATCH(B2452,Productos!$A$2:$A$501,0)),"Código no existe"))</f>
        <v/>
      </c>
      <c r="F2452" s="17">
        <f>IF(B2452="","",IFERROR(INDEX(Productos!$F$2:$F$501,MATCH(B2452,Productos!$A$2:$A$501,0)),0))</f>
        <v/>
      </c>
      <c r="G2452" s="17">
        <f>IF(OR(B2452="",E2452=""),"",E2452*N(F2452))</f>
        <v/>
      </c>
    </row>
    <row r="2453">
      <c r="A2453" s="15" t="n"/>
      <c r="B2453" s="16" t="n"/>
      <c r="C2453">
        <f>IF(B2453="","",IFERROR(INDEX(Productos!$C$2:$C$501,MATCH(B2453,Productos!$A$2:$A$501,0)),"Código no existe"))</f>
        <v/>
      </c>
      <c r="F2453" s="17">
        <f>IF(B2453="","",IFERROR(INDEX(Productos!$F$2:$F$501,MATCH(B2453,Productos!$A$2:$A$501,0)),0))</f>
        <v/>
      </c>
      <c r="G2453" s="17">
        <f>IF(OR(B2453="",E2453=""),"",E2453*N(F2453))</f>
        <v/>
      </c>
    </row>
    <row r="2454">
      <c r="A2454" s="15" t="n"/>
      <c r="B2454" s="16" t="n"/>
      <c r="C2454">
        <f>IF(B2454="","",IFERROR(INDEX(Productos!$C$2:$C$501,MATCH(B2454,Productos!$A$2:$A$501,0)),"Código no existe"))</f>
        <v/>
      </c>
      <c r="F2454" s="17">
        <f>IF(B2454="","",IFERROR(INDEX(Productos!$F$2:$F$501,MATCH(B2454,Productos!$A$2:$A$501,0)),0))</f>
        <v/>
      </c>
      <c r="G2454" s="17">
        <f>IF(OR(B2454="",E2454=""),"",E2454*N(F2454))</f>
        <v/>
      </c>
    </row>
    <row r="2455">
      <c r="A2455" s="15" t="n"/>
      <c r="B2455" s="16" t="n"/>
      <c r="C2455">
        <f>IF(B2455="","",IFERROR(INDEX(Productos!$C$2:$C$501,MATCH(B2455,Productos!$A$2:$A$501,0)),"Código no existe"))</f>
        <v/>
      </c>
      <c r="F2455" s="17">
        <f>IF(B2455="","",IFERROR(INDEX(Productos!$F$2:$F$501,MATCH(B2455,Productos!$A$2:$A$501,0)),0))</f>
        <v/>
      </c>
      <c r="G2455" s="17">
        <f>IF(OR(B2455="",E2455=""),"",E2455*N(F2455))</f>
        <v/>
      </c>
    </row>
    <row r="2456">
      <c r="A2456" s="15" t="n"/>
      <c r="B2456" s="16" t="n"/>
      <c r="C2456">
        <f>IF(B2456="","",IFERROR(INDEX(Productos!$C$2:$C$501,MATCH(B2456,Productos!$A$2:$A$501,0)),"Código no existe"))</f>
        <v/>
      </c>
      <c r="F2456" s="17">
        <f>IF(B2456="","",IFERROR(INDEX(Productos!$F$2:$F$501,MATCH(B2456,Productos!$A$2:$A$501,0)),0))</f>
        <v/>
      </c>
      <c r="G2456" s="17">
        <f>IF(OR(B2456="",E2456=""),"",E2456*N(F2456))</f>
        <v/>
      </c>
    </row>
    <row r="2457">
      <c r="A2457" s="15" t="n"/>
      <c r="B2457" s="16" t="n"/>
      <c r="C2457">
        <f>IF(B2457="","",IFERROR(INDEX(Productos!$C$2:$C$501,MATCH(B2457,Productos!$A$2:$A$501,0)),"Código no existe"))</f>
        <v/>
      </c>
      <c r="F2457" s="17">
        <f>IF(B2457="","",IFERROR(INDEX(Productos!$F$2:$F$501,MATCH(B2457,Productos!$A$2:$A$501,0)),0))</f>
        <v/>
      </c>
      <c r="G2457" s="17">
        <f>IF(OR(B2457="",E2457=""),"",E2457*N(F2457))</f>
        <v/>
      </c>
    </row>
    <row r="2458">
      <c r="A2458" s="15" t="n"/>
      <c r="B2458" s="16" t="n"/>
      <c r="C2458">
        <f>IF(B2458="","",IFERROR(INDEX(Productos!$C$2:$C$501,MATCH(B2458,Productos!$A$2:$A$501,0)),"Código no existe"))</f>
        <v/>
      </c>
      <c r="F2458" s="17">
        <f>IF(B2458="","",IFERROR(INDEX(Productos!$F$2:$F$501,MATCH(B2458,Productos!$A$2:$A$501,0)),0))</f>
        <v/>
      </c>
      <c r="G2458" s="17">
        <f>IF(OR(B2458="",E2458=""),"",E2458*N(F2458))</f>
        <v/>
      </c>
    </row>
    <row r="2459">
      <c r="A2459" s="15" t="n"/>
      <c r="B2459" s="16" t="n"/>
      <c r="C2459">
        <f>IF(B2459="","",IFERROR(INDEX(Productos!$C$2:$C$501,MATCH(B2459,Productos!$A$2:$A$501,0)),"Código no existe"))</f>
        <v/>
      </c>
      <c r="F2459" s="17">
        <f>IF(B2459="","",IFERROR(INDEX(Productos!$F$2:$F$501,MATCH(B2459,Productos!$A$2:$A$501,0)),0))</f>
        <v/>
      </c>
      <c r="G2459" s="17">
        <f>IF(OR(B2459="",E2459=""),"",E2459*N(F2459))</f>
        <v/>
      </c>
    </row>
    <row r="2460">
      <c r="A2460" s="15" t="n"/>
      <c r="B2460" s="16" t="n"/>
      <c r="C2460">
        <f>IF(B2460="","",IFERROR(INDEX(Productos!$C$2:$C$501,MATCH(B2460,Productos!$A$2:$A$501,0)),"Código no existe"))</f>
        <v/>
      </c>
      <c r="F2460" s="17">
        <f>IF(B2460="","",IFERROR(INDEX(Productos!$F$2:$F$501,MATCH(B2460,Productos!$A$2:$A$501,0)),0))</f>
        <v/>
      </c>
      <c r="G2460" s="17">
        <f>IF(OR(B2460="",E2460=""),"",E2460*N(F2460))</f>
        <v/>
      </c>
    </row>
    <row r="2461">
      <c r="A2461" s="15" t="n"/>
      <c r="B2461" s="16" t="n"/>
      <c r="C2461">
        <f>IF(B2461="","",IFERROR(INDEX(Productos!$C$2:$C$501,MATCH(B2461,Productos!$A$2:$A$501,0)),"Código no existe"))</f>
        <v/>
      </c>
      <c r="F2461" s="17">
        <f>IF(B2461="","",IFERROR(INDEX(Productos!$F$2:$F$501,MATCH(B2461,Productos!$A$2:$A$501,0)),0))</f>
        <v/>
      </c>
      <c r="G2461" s="17">
        <f>IF(OR(B2461="",E2461=""),"",E2461*N(F2461))</f>
        <v/>
      </c>
    </row>
    <row r="2462">
      <c r="A2462" s="15" t="n"/>
      <c r="B2462" s="16" t="n"/>
      <c r="C2462">
        <f>IF(B2462="","",IFERROR(INDEX(Productos!$C$2:$C$501,MATCH(B2462,Productos!$A$2:$A$501,0)),"Código no existe"))</f>
        <v/>
      </c>
      <c r="F2462" s="17">
        <f>IF(B2462="","",IFERROR(INDEX(Productos!$F$2:$F$501,MATCH(B2462,Productos!$A$2:$A$501,0)),0))</f>
        <v/>
      </c>
      <c r="G2462" s="17">
        <f>IF(OR(B2462="",E2462=""),"",E2462*N(F2462))</f>
        <v/>
      </c>
    </row>
    <row r="2463">
      <c r="A2463" s="15" t="n"/>
      <c r="B2463" s="16" t="n"/>
      <c r="C2463">
        <f>IF(B2463="","",IFERROR(INDEX(Productos!$C$2:$C$501,MATCH(B2463,Productos!$A$2:$A$501,0)),"Código no existe"))</f>
        <v/>
      </c>
      <c r="F2463" s="17">
        <f>IF(B2463="","",IFERROR(INDEX(Productos!$F$2:$F$501,MATCH(B2463,Productos!$A$2:$A$501,0)),0))</f>
        <v/>
      </c>
      <c r="G2463" s="17">
        <f>IF(OR(B2463="",E2463=""),"",E2463*N(F2463))</f>
        <v/>
      </c>
    </row>
    <row r="2464">
      <c r="A2464" s="15" t="n"/>
      <c r="B2464" s="16" t="n"/>
      <c r="C2464">
        <f>IF(B2464="","",IFERROR(INDEX(Productos!$C$2:$C$501,MATCH(B2464,Productos!$A$2:$A$501,0)),"Código no existe"))</f>
        <v/>
      </c>
      <c r="F2464" s="17">
        <f>IF(B2464="","",IFERROR(INDEX(Productos!$F$2:$F$501,MATCH(B2464,Productos!$A$2:$A$501,0)),0))</f>
        <v/>
      </c>
      <c r="G2464" s="17">
        <f>IF(OR(B2464="",E2464=""),"",E2464*N(F2464))</f>
        <v/>
      </c>
    </row>
    <row r="2465">
      <c r="A2465" s="15" t="n"/>
      <c r="B2465" s="16" t="n"/>
      <c r="C2465">
        <f>IF(B2465="","",IFERROR(INDEX(Productos!$C$2:$C$501,MATCH(B2465,Productos!$A$2:$A$501,0)),"Código no existe"))</f>
        <v/>
      </c>
      <c r="F2465" s="17">
        <f>IF(B2465="","",IFERROR(INDEX(Productos!$F$2:$F$501,MATCH(B2465,Productos!$A$2:$A$501,0)),0))</f>
        <v/>
      </c>
      <c r="G2465" s="17">
        <f>IF(OR(B2465="",E2465=""),"",E2465*N(F2465))</f>
        <v/>
      </c>
    </row>
    <row r="2466">
      <c r="A2466" s="15" t="n"/>
      <c r="B2466" s="16" t="n"/>
      <c r="C2466">
        <f>IF(B2466="","",IFERROR(INDEX(Productos!$C$2:$C$501,MATCH(B2466,Productos!$A$2:$A$501,0)),"Código no existe"))</f>
        <v/>
      </c>
      <c r="F2466" s="17">
        <f>IF(B2466="","",IFERROR(INDEX(Productos!$F$2:$F$501,MATCH(B2466,Productos!$A$2:$A$501,0)),0))</f>
        <v/>
      </c>
      <c r="G2466" s="17">
        <f>IF(OR(B2466="",E2466=""),"",E2466*N(F2466))</f>
        <v/>
      </c>
    </row>
    <row r="2467">
      <c r="A2467" s="15" t="n"/>
      <c r="B2467" s="16" t="n"/>
      <c r="C2467">
        <f>IF(B2467="","",IFERROR(INDEX(Productos!$C$2:$C$501,MATCH(B2467,Productos!$A$2:$A$501,0)),"Código no existe"))</f>
        <v/>
      </c>
      <c r="F2467" s="17">
        <f>IF(B2467="","",IFERROR(INDEX(Productos!$F$2:$F$501,MATCH(B2467,Productos!$A$2:$A$501,0)),0))</f>
        <v/>
      </c>
      <c r="G2467" s="17">
        <f>IF(OR(B2467="",E2467=""),"",E2467*N(F2467))</f>
        <v/>
      </c>
    </row>
    <row r="2468">
      <c r="A2468" s="15" t="n"/>
      <c r="B2468" s="16" t="n"/>
      <c r="C2468">
        <f>IF(B2468="","",IFERROR(INDEX(Productos!$C$2:$C$501,MATCH(B2468,Productos!$A$2:$A$501,0)),"Código no existe"))</f>
        <v/>
      </c>
      <c r="F2468" s="17">
        <f>IF(B2468="","",IFERROR(INDEX(Productos!$F$2:$F$501,MATCH(B2468,Productos!$A$2:$A$501,0)),0))</f>
        <v/>
      </c>
      <c r="G2468" s="17">
        <f>IF(OR(B2468="",E2468=""),"",E2468*N(F2468))</f>
        <v/>
      </c>
    </row>
    <row r="2469">
      <c r="A2469" s="15" t="n"/>
      <c r="B2469" s="16" t="n"/>
      <c r="C2469">
        <f>IF(B2469="","",IFERROR(INDEX(Productos!$C$2:$C$501,MATCH(B2469,Productos!$A$2:$A$501,0)),"Código no existe"))</f>
        <v/>
      </c>
      <c r="F2469" s="17">
        <f>IF(B2469="","",IFERROR(INDEX(Productos!$F$2:$F$501,MATCH(B2469,Productos!$A$2:$A$501,0)),0))</f>
        <v/>
      </c>
      <c r="G2469" s="17">
        <f>IF(OR(B2469="",E2469=""),"",E2469*N(F2469))</f>
        <v/>
      </c>
    </row>
    <row r="2470">
      <c r="A2470" s="15" t="n"/>
      <c r="B2470" s="16" t="n"/>
      <c r="C2470">
        <f>IF(B2470="","",IFERROR(INDEX(Productos!$C$2:$C$501,MATCH(B2470,Productos!$A$2:$A$501,0)),"Código no existe"))</f>
        <v/>
      </c>
      <c r="F2470" s="17">
        <f>IF(B2470="","",IFERROR(INDEX(Productos!$F$2:$F$501,MATCH(B2470,Productos!$A$2:$A$501,0)),0))</f>
        <v/>
      </c>
      <c r="G2470" s="17">
        <f>IF(OR(B2470="",E2470=""),"",E2470*N(F2470))</f>
        <v/>
      </c>
    </row>
    <row r="2471">
      <c r="A2471" s="15" t="n"/>
      <c r="B2471" s="16" t="n"/>
      <c r="C2471">
        <f>IF(B2471="","",IFERROR(INDEX(Productos!$C$2:$C$501,MATCH(B2471,Productos!$A$2:$A$501,0)),"Código no existe"))</f>
        <v/>
      </c>
      <c r="F2471" s="17">
        <f>IF(B2471="","",IFERROR(INDEX(Productos!$F$2:$F$501,MATCH(B2471,Productos!$A$2:$A$501,0)),0))</f>
        <v/>
      </c>
      <c r="G2471" s="17">
        <f>IF(OR(B2471="",E2471=""),"",E2471*N(F2471))</f>
        <v/>
      </c>
    </row>
    <row r="2472">
      <c r="A2472" s="15" t="n"/>
      <c r="B2472" s="16" t="n"/>
      <c r="C2472">
        <f>IF(B2472="","",IFERROR(INDEX(Productos!$C$2:$C$501,MATCH(B2472,Productos!$A$2:$A$501,0)),"Código no existe"))</f>
        <v/>
      </c>
      <c r="F2472" s="17">
        <f>IF(B2472="","",IFERROR(INDEX(Productos!$F$2:$F$501,MATCH(B2472,Productos!$A$2:$A$501,0)),0))</f>
        <v/>
      </c>
      <c r="G2472" s="17">
        <f>IF(OR(B2472="",E2472=""),"",E2472*N(F2472))</f>
        <v/>
      </c>
    </row>
    <row r="2473">
      <c r="A2473" s="15" t="n"/>
      <c r="B2473" s="16" t="n"/>
      <c r="C2473">
        <f>IF(B2473="","",IFERROR(INDEX(Productos!$C$2:$C$501,MATCH(B2473,Productos!$A$2:$A$501,0)),"Código no existe"))</f>
        <v/>
      </c>
      <c r="F2473" s="17">
        <f>IF(B2473="","",IFERROR(INDEX(Productos!$F$2:$F$501,MATCH(B2473,Productos!$A$2:$A$501,0)),0))</f>
        <v/>
      </c>
      <c r="G2473" s="17">
        <f>IF(OR(B2473="",E2473=""),"",E2473*N(F2473))</f>
        <v/>
      </c>
    </row>
    <row r="2474">
      <c r="A2474" s="15" t="n"/>
      <c r="B2474" s="16" t="n"/>
      <c r="C2474">
        <f>IF(B2474="","",IFERROR(INDEX(Productos!$C$2:$C$501,MATCH(B2474,Productos!$A$2:$A$501,0)),"Código no existe"))</f>
        <v/>
      </c>
      <c r="F2474" s="17">
        <f>IF(B2474="","",IFERROR(INDEX(Productos!$F$2:$F$501,MATCH(B2474,Productos!$A$2:$A$501,0)),0))</f>
        <v/>
      </c>
      <c r="G2474" s="17">
        <f>IF(OR(B2474="",E2474=""),"",E2474*N(F2474))</f>
        <v/>
      </c>
    </row>
    <row r="2475">
      <c r="A2475" s="15" t="n"/>
      <c r="B2475" s="16" t="n"/>
      <c r="C2475">
        <f>IF(B2475="","",IFERROR(INDEX(Productos!$C$2:$C$501,MATCH(B2475,Productos!$A$2:$A$501,0)),"Código no existe"))</f>
        <v/>
      </c>
      <c r="F2475" s="17">
        <f>IF(B2475="","",IFERROR(INDEX(Productos!$F$2:$F$501,MATCH(B2475,Productos!$A$2:$A$501,0)),0))</f>
        <v/>
      </c>
      <c r="G2475" s="17">
        <f>IF(OR(B2475="",E2475=""),"",E2475*N(F2475))</f>
        <v/>
      </c>
    </row>
    <row r="2476">
      <c r="A2476" s="15" t="n"/>
      <c r="B2476" s="16" t="n"/>
      <c r="C2476">
        <f>IF(B2476="","",IFERROR(INDEX(Productos!$C$2:$C$501,MATCH(B2476,Productos!$A$2:$A$501,0)),"Código no existe"))</f>
        <v/>
      </c>
      <c r="F2476" s="17">
        <f>IF(B2476="","",IFERROR(INDEX(Productos!$F$2:$F$501,MATCH(B2476,Productos!$A$2:$A$501,0)),0))</f>
        <v/>
      </c>
      <c r="G2476" s="17">
        <f>IF(OR(B2476="",E2476=""),"",E2476*N(F2476))</f>
        <v/>
      </c>
    </row>
    <row r="2477">
      <c r="A2477" s="15" t="n"/>
      <c r="B2477" s="16" t="n"/>
      <c r="C2477">
        <f>IF(B2477="","",IFERROR(INDEX(Productos!$C$2:$C$501,MATCH(B2477,Productos!$A$2:$A$501,0)),"Código no existe"))</f>
        <v/>
      </c>
      <c r="F2477" s="17">
        <f>IF(B2477="","",IFERROR(INDEX(Productos!$F$2:$F$501,MATCH(B2477,Productos!$A$2:$A$501,0)),0))</f>
        <v/>
      </c>
      <c r="G2477" s="17">
        <f>IF(OR(B2477="",E2477=""),"",E2477*N(F2477))</f>
        <v/>
      </c>
    </row>
    <row r="2478">
      <c r="A2478" s="15" t="n"/>
      <c r="B2478" s="16" t="n"/>
      <c r="C2478">
        <f>IF(B2478="","",IFERROR(INDEX(Productos!$C$2:$C$501,MATCH(B2478,Productos!$A$2:$A$501,0)),"Código no existe"))</f>
        <v/>
      </c>
      <c r="F2478" s="17">
        <f>IF(B2478="","",IFERROR(INDEX(Productos!$F$2:$F$501,MATCH(B2478,Productos!$A$2:$A$501,0)),0))</f>
        <v/>
      </c>
      <c r="G2478" s="17">
        <f>IF(OR(B2478="",E2478=""),"",E2478*N(F2478))</f>
        <v/>
      </c>
    </row>
    <row r="2479">
      <c r="A2479" s="15" t="n"/>
      <c r="B2479" s="16" t="n"/>
      <c r="C2479">
        <f>IF(B2479="","",IFERROR(INDEX(Productos!$C$2:$C$501,MATCH(B2479,Productos!$A$2:$A$501,0)),"Código no existe"))</f>
        <v/>
      </c>
      <c r="F2479" s="17">
        <f>IF(B2479="","",IFERROR(INDEX(Productos!$F$2:$F$501,MATCH(B2479,Productos!$A$2:$A$501,0)),0))</f>
        <v/>
      </c>
      <c r="G2479" s="17">
        <f>IF(OR(B2479="",E2479=""),"",E2479*N(F2479))</f>
        <v/>
      </c>
    </row>
    <row r="2480">
      <c r="A2480" s="15" t="n"/>
      <c r="B2480" s="16" t="n"/>
      <c r="C2480">
        <f>IF(B2480="","",IFERROR(INDEX(Productos!$C$2:$C$501,MATCH(B2480,Productos!$A$2:$A$501,0)),"Código no existe"))</f>
        <v/>
      </c>
      <c r="F2480" s="17">
        <f>IF(B2480="","",IFERROR(INDEX(Productos!$F$2:$F$501,MATCH(B2480,Productos!$A$2:$A$501,0)),0))</f>
        <v/>
      </c>
      <c r="G2480" s="17">
        <f>IF(OR(B2480="",E2480=""),"",E2480*N(F2480))</f>
        <v/>
      </c>
    </row>
    <row r="2481">
      <c r="A2481" s="15" t="n"/>
      <c r="B2481" s="16" t="n"/>
      <c r="C2481">
        <f>IF(B2481="","",IFERROR(INDEX(Productos!$C$2:$C$501,MATCH(B2481,Productos!$A$2:$A$501,0)),"Código no existe"))</f>
        <v/>
      </c>
      <c r="F2481" s="17">
        <f>IF(B2481="","",IFERROR(INDEX(Productos!$F$2:$F$501,MATCH(B2481,Productos!$A$2:$A$501,0)),0))</f>
        <v/>
      </c>
      <c r="G2481" s="17">
        <f>IF(OR(B2481="",E2481=""),"",E2481*N(F2481))</f>
        <v/>
      </c>
    </row>
    <row r="2482">
      <c r="A2482" s="15" t="n"/>
      <c r="B2482" s="16" t="n"/>
      <c r="C2482">
        <f>IF(B2482="","",IFERROR(INDEX(Productos!$C$2:$C$501,MATCH(B2482,Productos!$A$2:$A$501,0)),"Código no existe"))</f>
        <v/>
      </c>
      <c r="F2482" s="17">
        <f>IF(B2482="","",IFERROR(INDEX(Productos!$F$2:$F$501,MATCH(B2482,Productos!$A$2:$A$501,0)),0))</f>
        <v/>
      </c>
      <c r="G2482" s="17">
        <f>IF(OR(B2482="",E2482=""),"",E2482*N(F2482))</f>
        <v/>
      </c>
    </row>
    <row r="2483">
      <c r="A2483" s="15" t="n"/>
      <c r="B2483" s="16" t="n"/>
      <c r="C2483">
        <f>IF(B2483="","",IFERROR(INDEX(Productos!$C$2:$C$501,MATCH(B2483,Productos!$A$2:$A$501,0)),"Código no existe"))</f>
        <v/>
      </c>
      <c r="F2483" s="17">
        <f>IF(B2483="","",IFERROR(INDEX(Productos!$F$2:$F$501,MATCH(B2483,Productos!$A$2:$A$501,0)),0))</f>
        <v/>
      </c>
      <c r="G2483" s="17">
        <f>IF(OR(B2483="",E2483=""),"",E2483*N(F2483))</f>
        <v/>
      </c>
    </row>
    <row r="2484">
      <c r="A2484" s="15" t="n"/>
      <c r="B2484" s="16" t="n"/>
      <c r="C2484">
        <f>IF(B2484="","",IFERROR(INDEX(Productos!$C$2:$C$501,MATCH(B2484,Productos!$A$2:$A$501,0)),"Código no existe"))</f>
        <v/>
      </c>
      <c r="F2484" s="17">
        <f>IF(B2484="","",IFERROR(INDEX(Productos!$F$2:$F$501,MATCH(B2484,Productos!$A$2:$A$501,0)),0))</f>
        <v/>
      </c>
      <c r="G2484" s="17">
        <f>IF(OR(B2484="",E2484=""),"",E2484*N(F2484))</f>
        <v/>
      </c>
    </row>
    <row r="2485">
      <c r="A2485" s="15" t="n"/>
      <c r="B2485" s="16" t="n"/>
      <c r="C2485">
        <f>IF(B2485="","",IFERROR(INDEX(Productos!$C$2:$C$501,MATCH(B2485,Productos!$A$2:$A$501,0)),"Código no existe"))</f>
        <v/>
      </c>
      <c r="F2485" s="17">
        <f>IF(B2485="","",IFERROR(INDEX(Productos!$F$2:$F$501,MATCH(B2485,Productos!$A$2:$A$501,0)),0))</f>
        <v/>
      </c>
      <c r="G2485" s="17">
        <f>IF(OR(B2485="",E2485=""),"",E2485*N(F2485))</f>
        <v/>
      </c>
    </row>
    <row r="2486">
      <c r="A2486" s="15" t="n"/>
      <c r="B2486" s="16" t="n"/>
      <c r="C2486">
        <f>IF(B2486="","",IFERROR(INDEX(Productos!$C$2:$C$501,MATCH(B2486,Productos!$A$2:$A$501,0)),"Código no existe"))</f>
        <v/>
      </c>
      <c r="F2486" s="17">
        <f>IF(B2486="","",IFERROR(INDEX(Productos!$F$2:$F$501,MATCH(B2486,Productos!$A$2:$A$501,0)),0))</f>
        <v/>
      </c>
      <c r="G2486" s="17">
        <f>IF(OR(B2486="",E2486=""),"",E2486*N(F2486))</f>
        <v/>
      </c>
    </row>
    <row r="2487">
      <c r="A2487" s="15" t="n"/>
      <c r="B2487" s="16" t="n"/>
      <c r="C2487">
        <f>IF(B2487="","",IFERROR(INDEX(Productos!$C$2:$C$501,MATCH(B2487,Productos!$A$2:$A$501,0)),"Código no existe"))</f>
        <v/>
      </c>
      <c r="F2487" s="17">
        <f>IF(B2487="","",IFERROR(INDEX(Productos!$F$2:$F$501,MATCH(B2487,Productos!$A$2:$A$501,0)),0))</f>
        <v/>
      </c>
      <c r="G2487" s="17">
        <f>IF(OR(B2487="",E2487=""),"",E2487*N(F2487))</f>
        <v/>
      </c>
    </row>
    <row r="2488">
      <c r="A2488" s="15" t="n"/>
      <c r="B2488" s="16" t="n"/>
      <c r="C2488">
        <f>IF(B2488="","",IFERROR(INDEX(Productos!$C$2:$C$501,MATCH(B2488,Productos!$A$2:$A$501,0)),"Código no existe"))</f>
        <v/>
      </c>
      <c r="F2488" s="17">
        <f>IF(B2488="","",IFERROR(INDEX(Productos!$F$2:$F$501,MATCH(B2488,Productos!$A$2:$A$501,0)),0))</f>
        <v/>
      </c>
      <c r="G2488" s="17">
        <f>IF(OR(B2488="",E2488=""),"",E2488*N(F2488))</f>
        <v/>
      </c>
    </row>
    <row r="2489">
      <c r="A2489" s="15" t="n"/>
      <c r="B2489" s="16" t="n"/>
      <c r="C2489">
        <f>IF(B2489="","",IFERROR(INDEX(Productos!$C$2:$C$501,MATCH(B2489,Productos!$A$2:$A$501,0)),"Código no existe"))</f>
        <v/>
      </c>
      <c r="F2489" s="17">
        <f>IF(B2489="","",IFERROR(INDEX(Productos!$F$2:$F$501,MATCH(B2489,Productos!$A$2:$A$501,0)),0))</f>
        <v/>
      </c>
      <c r="G2489" s="17">
        <f>IF(OR(B2489="",E2489=""),"",E2489*N(F2489))</f>
        <v/>
      </c>
    </row>
    <row r="2490">
      <c r="A2490" s="15" t="n"/>
      <c r="B2490" s="16" t="n"/>
      <c r="C2490">
        <f>IF(B2490="","",IFERROR(INDEX(Productos!$C$2:$C$501,MATCH(B2490,Productos!$A$2:$A$501,0)),"Código no existe"))</f>
        <v/>
      </c>
      <c r="F2490" s="17">
        <f>IF(B2490="","",IFERROR(INDEX(Productos!$F$2:$F$501,MATCH(B2490,Productos!$A$2:$A$501,0)),0))</f>
        <v/>
      </c>
      <c r="G2490" s="17">
        <f>IF(OR(B2490="",E2490=""),"",E2490*N(F2490))</f>
        <v/>
      </c>
    </row>
    <row r="2491">
      <c r="A2491" s="15" t="n"/>
      <c r="B2491" s="16" t="n"/>
      <c r="C2491">
        <f>IF(B2491="","",IFERROR(INDEX(Productos!$C$2:$C$501,MATCH(B2491,Productos!$A$2:$A$501,0)),"Código no existe"))</f>
        <v/>
      </c>
      <c r="F2491" s="17">
        <f>IF(B2491="","",IFERROR(INDEX(Productos!$F$2:$F$501,MATCH(B2491,Productos!$A$2:$A$501,0)),0))</f>
        <v/>
      </c>
      <c r="G2491" s="17">
        <f>IF(OR(B2491="",E2491=""),"",E2491*N(F2491))</f>
        <v/>
      </c>
    </row>
    <row r="2492">
      <c r="A2492" s="15" t="n"/>
      <c r="B2492" s="16" t="n"/>
      <c r="C2492">
        <f>IF(B2492="","",IFERROR(INDEX(Productos!$C$2:$C$501,MATCH(B2492,Productos!$A$2:$A$501,0)),"Código no existe"))</f>
        <v/>
      </c>
      <c r="F2492" s="17">
        <f>IF(B2492="","",IFERROR(INDEX(Productos!$F$2:$F$501,MATCH(B2492,Productos!$A$2:$A$501,0)),0))</f>
        <v/>
      </c>
      <c r="G2492" s="17">
        <f>IF(OR(B2492="",E2492=""),"",E2492*N(F2492))</f>
        <v/>
      </c>
    </row>
    <row r="2493">
      <c r="A2493" s="15" t="n"/>
      <c r="B2493" s="16" t="n"/>
      <c r="C2493">
        <f>IF(B2493="","",IFERROR(INDEX(Productos!$C$2:$C$501,MATCH(B2493,Productos!$A$2:$A$501,0)),"Código no existe"))</f>
        <v/>
      </c>
      <c r="F2493" s="17">
        <f>IF(B2493="","",IFERROR(INDEX(Productos!$F$2:$F$501,MATCH(B2493,Productos!$A$2:$A$501,0)),0))</f>
        <v/>
      </c>
      <c r="G2493" s="17">
        <f>IF(OR(B2493="",E2493=""),"",E2493*N(F2493))</f>
        <v/>
      </c>
    </row>
    <row r="2494">
      <c r="A2494" s="15" t="n"/>
      <c r="B2494" s="16" t="n"/>
      <c r="C2494">
        <f>IF(B2494="","",IFERROR(INDEX(Productos!$C$2:$C$501,MATCH(B2494,Productos!$A$2:$A$501,0)),"Código no existe"))</f>
        <v/>
      </c>
      <c r="F2494" s="17">
        <f>IF(B2494="","",IFERROR(INDEX(Productos!$F$2:$F$501,MATCH(B2494,Productos!$A$2:$A$501,0)),0))</f>
        <v/>
      </c>
      <c r="G2494" s="17">
        <f>IF(OR(B2494="",E2494=""),"",E2494*N(F2494))</f>
        <v/>
      </c>
    </row>
    <row r="2495">
      <c r="A2495" s="15" t="n"/>
      <c r="B2495" s="16" t="n"/>
      <c r="C2495">
        <f>IF(B2495="","",IFERROR(INDEX(Productos!$C$2:$C$501,MATCH(B2495,Productos!$A$2:$A$501,0)),"Código no existe"))</f>
        <v/>
      </c>
      <c r="F2495" s="17">
        <f>IF(B2495="","",IFERROR(INDEX(Productos!$F$2:$F$501,MATCH(B2495,Productos!$A$2:$A$501,0)),0))</f>
        <v/>
      </c>
      <c r="G2495" s="17">
        <f>IF(OR(B2495="",E2495=""),"",E2495*N(F2495))</f>
        <v/>
      </c>
    </row>
    <row r="2496">
      <c r="A2496" s="15" t="n"/>
      <c r="B2496" s="16" t="n"/>
      <c r="C2496">
        <f>IF(B2496="","",IFERROR(INDEX(Productos!$C$2:$C$501,MATCH(B2496,Productos!$A$2:$A$501,0)),"Código no existe"))</f>
        <v/>
      </c>
      <c r="F2496" s="17">
        <f>IF(B2496="","",IFERROR(INDEX(Productos!$F$2:$F$501,MATCH(B2496,Productos!$A$2:$A$501,0)),0))</f>
        <v/>
      </c>
      <c r="G2496" s="17">
        <f>IF(OR(B2496="",E2496=""),"",E2496*N(F2496))</f>
        <v/>
      </c>
    </row>
    <row r="2497">
      <c r="A2497" s="15" t="n"/>
      <c r="B2497" s="16" t="n"/>
      <c r="C2497">
        <f>IF(B2497="","",IFERROR(INDEX(Productos!$C$2:$C$501,MATCH(B2497,Productos!$A$2:$A$501,0)),"Código no existe"))</f>
        <v/>
      </c>
      <c r="F2497" s="17">
        <f>IF(B2497="","",IFERROR(INDEX(Productos!$F$2:$F$501,MATCH(B2497,Productos!$A$2:$A$501,0)),0))</f>
        <v/>
      </c>
      <c r="G2497" s="17">
        <f>IF(OR(B2497="",E2497=""),"",E2497*N(F2497))</f>
        <v/>
      </c>
    </row>
    <row r="2498">
      <c r="A2498" s="15" t="n"/>
      <c r="B2498" s="16" t="n"/>
      <c r="C2498">
        <f>IF(B2498="","",IFERROR(INDEX(Productos!$C$2:$C$501,MATCH(B2498,Productos!$A$2:$A$501,0)),"Código no existe"))</f>
        <v/>
      </c>
      <c r="F2498" s="17">
        <f>IF(B2498="","",IFERROR(INDEX(Productos!$F$2:$F$501,MATCH(B2498,Productos!$A$2:$A$501,0)),0))</f>
        <v/>
      </c>
      <c r="G2498" s="17">
        <f>IF(OR(B2498="",E2498=""),"",E2498*N(F2498))</f>
        <v/>
      </c>
    </row>
    <row r="2499">
      <c r="A2499" s="15" t="n"/>
      <c r="B2499" s="16" t="n"/>
      <c r="C2499">
        <f>IF(B2499="","",IFERROR(INDEX(Productos!$C$2:$C$501,MATCH(B2499,Productos!$A$2:$A$501,0)),"Código no existe"))</f>
        <v/>
      </c>
      <c r="F2499" s="17">
        <f>IF(B2499="","",IFERROR(INDEX(Productos!$F$2:$F$501,MATCH(B2499,Productos!$A$2:$A$501,0)),0))</f>
        <v/>
      </c>
      <c r="G2499" s="17">
        <f>IF(OR(B2499="",E2499=""),"",E2499*N(F2499))</f>
        <v/>
      </c>
    </row>
    <row r="2500">
      <c r="A2500" s="15" t="n"/>
      <c r="B2500" s="16" t="n"/>
      <c r="C2500">
        <f>IF(B2500="","",IFERROR(INDEX(Productos!$C$2:$C$501,MATCH(B2500,Productos!$A$2:$A$501,0)),"Código no existe"))</f>
        <v/>
      </c>
      <c r="F2500" s="17">
        <f>IF(B2500="","",IFERROR(INDEX(Productos!$F$2:$F$501,MATCH(B2500,Productos!$A$2:$A$501,0)),0))</f>
        <v/>
      </c>
      <c r="G2500" s="17">
        <f>IF(OR(B2500="",E2500=""),"",E2500*N(F2500))</f>
        <v/>
      </c>
    </row>
    <row r="2501">
      <c r="A2501" s="15" t="n"/>
      <c r="B2501" s="16" t="n"/>
      <c r="C2501">
        <f>IF(B2501="","",IFERROR(INDEX(Productos!$C$2:$C$501,MATCH(B2501,Productos!$A$2:$A$501,0)),"Código no existe"))</f>
        <v/>
      </c>
      <c r="F2501" s="17">
        <f>IF(B2501="","",IFERROR(INDEX(Productos!$F$2:$F$501,MATCH(B2501,Productos!$A$2:$A$501,0)),0))</f>
        <v/>
      </c>
      <c r="G2501" s="17">
        <f>IF(OR(B2501="",E2501=""),"",E2501*N(F2501))</f>
        <v/>
      </c>
    </row>
    <row r="2502">
      <c r="A2502" s="15" t="n"/>
      <c r="B2502" s="16" t="n"/>
      <c r="C2502">
        <f>IF(B2502="","",IFERROR(INDEX(Productos!$C$2:$C$501,MATCH(B2502,Productos!$A$2:$A$501,0)),"Código no existe"))</f>
        <v/>
      </c>
      <c r="F2502" s="17">
        <f>IF(B2502="","",IFERROR(INDEX(Productos!$F$2:$F$501,MATCH(B2502,Productos!$A$2:$A$501,0)),0))</f>
        <v/>
      </c>
      <c r="G2502" s="17">
        <f>IF(OR(B2502="",E2502=""),"",E2502*N(F2502))</f>
        <v/>
      </c>
    </row>
    <row r="2503">
      <c r="A2503" s="15" t="n"/>
      <c r="B2503" s="16" t="n"/>
      <c r="C2503">
        <f>IF(B2503="","",IFERROR(INDEX(Productos!$C$2:$C$501,MATCH(B2503,Productos!$A$2:$A$501,0)),"Código no existe"))</f>
        <v/>
      </c>
      <c r="F2503" s="17">
        <f>IF(B2503="","",IFERROR(INDEX(Productos!$F$2:$F$501,MATCH(B2503,Productos!$A$2:$A$501,0)),0))</f>
        <v/>
      </c>
      <c r="G2503" s="17">
        <f>IF(OR(B2503="",E2503=""),"",E2503*N(F2503))</f>
        <v/>
      </c>
    </row>
    <row r="2504">
      <c r="A2504" s="15" t="n"/>
      <c r="B2504" s="16" t="n"/>
      <c r="C2504">
        <f>IF(B2504="","",IFERROR(INDEX(Productos!$C$2:$C$501,MATCH(B2504,Productos!$A$2:$A$501,0)),"Código no existe"))</f>
        <v/>
      </c>
      <c r="F2504" s="17">
        <f>IF(B2504="","",IFERROR(INDEX(Productos!$F$2:$F$501,MATCH(B2504,Productos!$A$2:$A$501,0)),0))</f>
        <v/>
      </c>
      <c r="G2504" s="17">
        <f>IF(OR(B2504="",E2504=""),"",E2504*N(F2504))</f>
        <v/>
      </c>
    </row>
    <row r="2505">
      <c r="A2505" s="15" t="n"/>
      <c r="B2505" s="16" t="n"/>
      <c r="C2505">
        <f>IF(B2505="","",IFERROR(INDEX(Productos!$C$2:$C$501,MATCH(B2505,Productos!$A$2:$A$501,0)),"Código no existe"))</f>
        <v/>
      </c>
      <c r="F2505" s="17">
        <f>IF(B2505="","",IFERROR(INDEX(Productos!$F$2:$F$501,MATCH(B2505,Productos!$A$2:$A$501,0)),0))</f>
        <v/>
      </c>
      <c r="G2505" s="17">
        <f>IF(OR(B2505="",E2505=""),"",E2505*N(F2505))</f>
        <v/>
      </c>
    </row>
    <row r="2506">
      <c r="A2506" s="15" t="n"/>
      <c r="B2506" s="16" t="n"/>
      <c r="C2506">
        <f>IF(B2506="","",IFERROR(INDEX(Productos!$C$2:$C$501,MATCH(B2506,Productos!$A$2:$A$501,0)),"Código no existe"))</f>
        <v/>
      </c>
      <c r="F2506" s="17">
        <f>IF(B2506="","",IFERROR(INDEX(Productos!$F$2:$F$501,MATCH(B2506,Productos!$A$2:$A$501,0)),0))</f>
        <v/>
      </c>
      <c r="G2506" s="17">
        <f>IF(OR(B2506="",E2506=""),"",E2506*N(F2506))</f>
        <v/>
      </c>
    </row>
    <row r="2507">
      <c r="A2507" s="15" t="n"/>
      <c r="B2507" s="16" t="n"/>
      <c r="C2507">
        <f>IF(B2507="","",IFERROR(INDEX(Productos!$C$2:$C$501,MATCH(B2507,Productos!$A$2:$A$501,0)),"Código no existe"))</f>
        <v/>
      </c>
      <c r="F2507" s="17">
        <f>IF(B2507="","",IFERROR(INDEX(Productos!$F$2:$F$501,MATCH(B2507,Productos!$A$2:$A$501,0)),0))</f>
        <v/>
      </c>
      <c r="G2507" s="17">
        <f>IF(OR(B2507="",E2507=""),"",E2507*N(F2507))</f>
        <v/>
      </c>
    </row>
    <row r="2508">
      <c r="A2508" s="15" t="n"/>
      <c r="B2508" s="16" t="n"/>
      <c r="C2508">
        <f>IF(B2508="","",IFERROR(INDEX(Productos!$C$2:$C$501,MATCH(B2508,Productos!$A$2:$A$501,0)),"Código no existe"))</f>
        <v/>
      </c>
      <c r="F2508" s="17">
        <f>IF(B2508="","",IFERROR(INDEX(Productos!$F$2:$F$501,MATCH(B2508,Productos!$A$2:$A$501,0)),0))</f>
        <v/>
      </c>
      <c r="G2508" s="17">
        <f>IF(OR(B2508="",E2508=""),"",E2508*N(F2508))</f>
        <v/>
      </c>
    </row>
    <row r="2509">
      <c r="A2509" s="15" t="n"/>
      <c r="B2509" s="16" t="n"/>
      <c r="C2509">
        <f>IF(B2509="","",IFERROR(INDEX(Productos!$C$2:$C$501,MATCH(B2509,Productos!$A$2:$A$501,0)),"Código no existe"))</f>
        <v/>
      </c>
      <c r="F2509" s="17">
        <f>IF(B2509="","",IFERROR(INDEX(Productos!$F$2:$F$501,MATCH(B2509,Productos!$A$2:$A$501,0)),0))</f>
        <v/>
      </c>
      <c r="G2509" s="17">
        <f>IF(OR(B2509="",E2509=""),"",E2509*N(F2509))</f>
        <v/>
      </c>
    </row>
    <row r="2510">
      <c r="A2510" s="15" t="n"/>
      <c r="B2510" s="16" t="n"/>
      <c r="C2510">
        <f>IF(B2510="","",IFERROR(INDEX(Productos!$C$2:$C$501,MATCH(B2510,Productos!$A$2:$A$501,0)),"Código no existe"))</f>
        <v/>
      </c>
      <c r="F2510" s="17">
        <f>IF(B2510="","",IFERROR(INDEX(Productos!$F$2:$F$501,MATCH(B2510,Productos!$A$2:$A$501,0)),0))</f>
        <v/>
      </c>
      <c r="G2510" s="17">
        <f>IF(OR(B2510="",E2510=""),"",E2510*N(F2510))</f>
        <v/>
      </c>
    </row>
    <row r="2511">
      <c r="A2511" s="15" t="n"/>
      <c r="B2511" s="16" t="n"/>
      <c r="C2511">
        <f>IF(B2511="","",IFERROR(INDEX(Productos!$C$2:$C$501,MATCH(B2511,Productos!$A$2:$A$501,0)),"Código no existe"))</f>
        <v/>
      </c>
      <c r="F2511" s="17">
        <f>IF(B2511="","",IFERROR(INDEX(Productos!$F$2:$F$501,MATCH(B2511,Productos!$A$2:$A$501,0)),0))</f>
        <v/>
      </c>
      <c r="G2511" s="17">
        <f>IF(OR(B2511="",E2511=""),"",E2511*N(F2511))</f>
        <v/>
      </c>
    </row>
    <row r="2512">
      <c r="A2512" s="15" t="n"/>
      <c r="B2512" s="16" t="n"/>
      <c r="C2512">
        <f>IF(B2512="","",IFERROR(INDEX(Productos!$C$2:$C$501,MATCH(B2512,Productos!$A$2:$A$501,0)),"Código no existe"))</f>
        <v/>
      </c>
      <c r="F2512" s="17">
        <f>IF(B2512="","",IFERROR(INDEX(Productos!$F$2:$F$501,MATCH(B2512,Productos!$A$2:$A$501,0)),0))</f>
        <v/>
      </c>
      <c r="G2512" s="17">
        <f>IF(OR(B2512="",E2512=""),"",E2512*N(F2512))</f>
        <v/>
      </c>
    </row>
    <row r="2513">
      <c r="A2513" s="15" t="n"/>
      <c r="B2513" s="16" t="n"/>
      <c r="C2513">
        <f>IF(B2513="","",IFERROR(INDEX(Productos!$C$2:$C$501,MATCH(B2513,Productos!$A$2:$A$501,0)),"Código no existe"))</f>
        <v/>
      </c>
      <c r="F2513" s="17">
        <f>IF(B2513="","",IFERROR(INDEX(Productos!$F$2:$F$501,MATCH(B2513,Productos!$A$2:$A$501,0)),0))</f>
        <v/>
      </c>
      <c r="G2513" s="17">
        <f>IF(OR(B2513="",E2513=""),"",E2513*N(F2513))</f>
        <v/>
      </c>
    </row>
    <row r="2514">
      <c r="A2514" s="15" t="n"/>
      <c r="B2514" s="16" t="n"/>
      <c r="C2514">
        <f>IF(B2514="","",IFERROR(INDEX(Productos!$C$2:$C$501,MATCH(B2514,Productos!$A$2:$A$501,0)),"Código no existe"))</f>
        <v/>
      </c>
      <c r="F2514" s="17">
        <f>IF(B2514="","",IFERROR(INDEX(Productos!$F$2:$F$501,MATCH(B2514,Productos!$A$2:$A$501,0)),0))</f>
        <v/>
      </c>
      <c r="G2514" s="17">
        <f>IF(OR(B2514="",E2514=""),"",E2514*N(F2514))</f>
        <v/>
      </c>
    </row>
    <row r="2515">
      <c r="A2515" s="15" t="n"/>
      <c r="B2515" s="16" t="n"/>
      <c r="C2515">
        <f>IF(B2515="","",IFERROR(INDEX(Productos!$C$2:$C$501,MATCH(B2515,Productos!$A$2:$A$501,0)),"Código no existe"))</f>
        <v/>
      </c>
      <c r="F2515" s="17">
        <f>IF(B2515="","",IFERROR(INDEX(Productos!$F$2:$F$501,MATCH(B2515,Productos!$A$2:$A$501,0)),0))</f>
        <v/>
      </c>
      <c r="G2515" s="17">
        <f>IF(OR(B2515="",E2515=""),"",E2515*N(F2515))</f>
        <v/>
      </c>
    </row>
    <row r="2516">
      <c r="A2516" s="15" t="n"/>
      <c r="B2516" s="16" t="n"/>
      <c r="C2516">
        <f>IF(B2516="","",IFERROR(INDEX(Productos!$C$2:$C$501,MATCH(B2516,Productos!$A$2:$A$501,0)),"Código no existe"))</f>
        <v/>
      </c>
      <c r="F2516" s="17">
        <f>IF(B2516="","",IFERROR(INDEX(Productos!$F$2:$F$501,MATCH(B2516,Productos!$A$2:$A$501,0)),0))</f>
        <v/>
      </c>
      <c r="G2516" s="17">
        <f>IF(OR(B2516="",E2516=""),"",E2516*N(F2516))</f>
        <v/>
      </c>
    </row>
    <row r="2517">
      <c r="A2517" s="15" t="n"/>
      <c r="B2517" s="16" t="n"/>
      <c r="C2517">
        <f>IF(B2517="","",IFERROR(INDEX(Productos!$C$2:$C$501,MATCH(B2517,Productos!$A$2:$A$501,0)),"Código no existe"))</f>
        <v/>
      </c>
      <c r="F2517" s="17">
        <f>IF(B2517="","",IFERROR(INDEX(Productos!$F$2:$F$501,MATCH(B2517,Productos!$A$2:$A$501,0)),0))</f>
        <v/>
      </c>
      <c r="G2517" s="17">
        <f>IF(OR(B2517="",E2517=""),"",E2517*N(F2517))</f>
        <v/>
      </c>
    </row>
    <row r="2518">
      <c r="A2518" s="15" t="n"/>
      <c r="B2518" s="16" t="n"/>
      <c r="C2518">
        <f>IF(B2518="","",IFERROR(INDEX(Productos!$C$2:$C$501,MATCH(B2518,Productos!$A$2:$A$501,0)),"Código no existe"))</f>
        <v/>
      </c>
      <c r="F2518" s="17">
        <f>IF(B2518="","",IFERROR(INDEX(Productos!$F$2:$F$501,MATCH(B2518,Productos!$A$2:$A$501,0)),0))</f>
        <v/>
      </c>
      <c r="G2518" s="17">
        <f>IF(OR(B2518="",E2518=""),"",E2518*N(F2518))</f>
        <v/>
      </c>
    </row>
    <row r="2519">
      <c r="A2519" s="15" t="n"/>
      <c r="B2519" s="16" t="n"/>
      <c r="C2519">
        <f>IF(B2519="","",IFERROR(INDEX(Productos!$C$2:$C$501,MATCH(B2519,Productos!$A$2:$A$501,0)),"Código no existe"))</f>
        <v/>
      </c>
      <c r="F2519" s="17">
        <f>IF(B2519="","",IFERROR(INDEX(Productos!$F$2:$F$501,MATCH(B2519,Productos!$A$2:$A$501,0)),0))</f>
        <v/>
      </c>
      <c r="G2519" s="17">
        <f>IF(OR(B2519="",E2519=""),"",E2519*N(F2519))</f>
        <v/>
      </c>
    </row>
    <row r="2520">
      <c r="A2520" s="15" t="n"/>
      <c r="B2520" s="16" t="n"/>
      <c r="C2520">
        <f>IF(B2520="","",IFERROR(INDEX(Productos!$C$2:$C$501,MATCH(B2520,Productos!$A$2:$A$501,0)),"Código no existe"))</f>
        <v/>
      </c>
      <c r="F2520" s="17">
        <f>IF(B2520="","",IFERROR(INDEX(Productos!$F$2:$F$501,MATCH(B2520,Productos!$A$2:$A$501,0)),0))</f>
        <v/>
      </c>
      <c r="G2520" s="17">
        <f>IF(OR(B2520="",E2520=""),"",E2520*N(F2520))</f>
        <v/>
      </c>
    </row>
    <row r="2521">
      <c r="A2521" s="15" t="n"/>
      <c r="B2521" s="16" t="n"/>
      <c r="C2521">
        <f>IF(B2521="","",IFERROR(INDEX(Productos!$C$2:$C$501,MATCH(B2521,Productos!$A$2:$A$501,0)),"Código no existe"))</f>
        <v/>
      </c>
      <c r="F2521" s="17">
        <f>IF(B2521="","",IFERROR(INDEX(Productos!$F$2:$F$501,MATCH(B2521,Productos!$A$2:$A$501,0)),0))</f>
        <v/>
      </c>
      <c r="G2521" s="17">
        <f>IF(OR(B2521="",E2521=""),"",E2521*N(F2521))</f>
        <v/>
      </c>
    </row>
    <row r="2522">
      <c r="A2522" s="15" t="n"/>
      <c r="B2522" s="16" t="n"/>
      <c r="C2522">
        <f>IF(B2522="","",IFERROR(INDEX(Productos!$C$2:$C$501,MATCH(B2522,Productos!$A$2:$A$501,0)),"Código no existe"))</f>
        <v/>
      </c>
      <c r="F2522" s="17">
        <f>IF(B2522="","",IFERROR(INDEX(Productos!$F$2:$F$501,MATCH(B2522,Productos!$A$2:$A$501,0)),0))</f>
        <v/>
      </c>
      <c r="G2522" s="17">
        <f>IF(OR(B2522="",E2522=""),"",E2522*N(F2522))</f>
        <v/>
      </c>
    </row>
    <row r="2523">
      <c r="A2523" s="15" t="n"/>
      <c r="B2523" s="16" t="n"/>
      <c r="C2523">
        <f>IF(B2523="","",IFERROR(INDEX(Productos!$C$2:$C$501,MATCH(B2523,Productos!$A$2:$A$501,0)),"Código no existe"))</f>
        <v/>
      </c>
      <c r="F2523" s="17">
        <f>IF(B2523="","",IFERROR(INDEX(Productos!$F$2:$F$501,MATCH(B2523,Productos!$A$2:$A$501,0)),0))</f>
        <v/>
      </c>
      <c r="G2523" s="17">
        <f>IF(OR(B2523="",E2523=""),"",E2523*N(F2523))</f>
        <v/>
      </c>
    </row>
    <row r="2524">
      <c r="A2524" s="15" t="n"/>
      <c r="B2524" s="16" t="n"/>
      <c r="C2524">
        <f>IF(B2524="","",IFERROR(INDEX(Productos!$C$2:$C$501,MATCH(B2524,Productos!$A$2:$A$501,0)),"Código no existe"))</f>
        <v/>
      </c>
      <c r="F2524" s="17">
        <f>IF(B2524="","",IFERROR(INDEX(Productos!$F$2:$F$501,MATCH(B2524,Productos!$A$2:$A$501,0)),0))</f>
        <v/>
      </c>
      <c r="G2524" s="17">
        <f>IF(OR(B2524="",E2524=""),"",E2524*N(F2524))</f>
        <v/>
      </c>
    </row>
    <row r="2525">
      <c r="A2525" s="15" t="n"/>
      <c r="B2525" s="16" t="n"/>
      <c r="C2525">
        <f>IF(B2525="","",IFERROR(INDEX(Productos!$C$2:$C$501,MATCH(B2525,Productos!$A$2:$A$501,0)),"Código no existe"))</f>
        <v/>
      </c>
      <c r="F2525" s="17">
        <f>IF(B2525="","",IFERROR(INDEX(Productos!$F$2:$F$501,MATCH(B2525,Productos!$A$2:$A$501,0)),0))</f>
        <v/>
      </c>
      <c r="G2525" s="17">
        <f>IF(OR(B2525="",E2525=""),"",E2525*N(F2525))</f>
        <v/>
      </c>
    </row>
    <row r="2526">
      <c r="A2526" s="15" t="n"/>
      <c r="B2526" s="16" t="n"/>
      <c r="C2526">
        <f>IF(B2526="","",IFERROR(INDEX(Productos!$C$2:$C$501,MATCH(B2526,Productos!$A$2:$A$501,0)),"Código no existe"))</f>
        <v/>
      </c>
      <c r="F2526" s="17">
        <f>IF(B2526="","",IFERROR(INDEX(Productos!$F$2:$F$501,MATCH(B2526,Productos!$A$2:$A$501,0)),0))</f>
        <v/>
      </c>
      <c r="G2526" s="17">
        <f>IF(OR(B2526="",E2526=""),"",E2526*N(F2526))</f>
        <v/>
      </c>
    </row>
    <row r="2527">
      <c r="A2527" s="15" t="n"/>
      <c r="B2527" s="16" t="n"/>
      <c r="C2527">
        <f>IF(B2527="","",IFERROR(INDEX(Productos!$C$2:$C$501,MATCH(B2527,Productos!$A$2:$A$501,0)),"Código no existe"))</f>
        <v/>
      </c>
      <c r="F2527" s="17">
        <f>IF(B2527="","",IFERROR(INDEX(Productos!$F$2:$F$501,MATCH(B2527,Productos!$A$2:$A$501,0)),0))</f>
        <v/>
      </c>
      <c r="G2527" s="17">
        <f>IF(OR(B2527="",E2527=""),"",E2527*N(F2527))</f>
        <v/>
      </c>
    </row>
    <row r="2528">
      <c r="A2528" s="15" t="n"/>
      <c r="B2528" s="16" t="n"/>
      <c r="C2528">
        <f>IF(B2528="","",IFERROR(INDEX(Productos!$C$2:$C$501,MATCH(B2528,Productos!$A$2:$A$501,0)),"Código no existe"))</f>
        <v/>
      </c>
      <c r="F2528" s="17">
        <f>IF(B2528="","",IFERROR(INDEX(Productos!$F$2:$F$501,MATCH(B2528,Productos!$A$2:$A$501,0)),0))</f>
        <v/>
      </c>
      <c r="G2528" s="17">
        <f>IF(OR(B2528="",E2528=""),"",E2528*N(F2528))</f>
        <v/>
      </c>
    </row>
    <row r="2529">
      <c r="A2529" s="15" t="n"/>
      <c r="B2529" s="16" t="n"/>
      <c r="C2529">
        <f>IF(B2529="","",IFERROR(INDEX(Productos!$C$2:$C$501,MATCH(B2529,Productos!$A$2:$A$501,0)),"Código no existe"))</f>
        <v/>
      </c>
      <c r="F2529" s="17">
        <f>IF(B2529="","",IFERROR(INDEX(Productos!$F$2:$F$501,MATCH(B2529,Productos!$A$2:$A$501,0)),0))</f>
        <v/>
      </c>
      <c r="G2529" s="17">
        <f>IF(OR(B2529="",E2529=""),"",E2529*N(F2529))</f>
        <v/>
      </c>
    </row>
    <row r="2530">
      <c r="A2530" s="15" t="n"/>
      <c r="B2530" s="16" t="n"/>
      <c r="C2530">
        <f>IF(B2530="","",IFERROR(INDEX(Productos!$C$2:$C$501,MATCH(B2530,Productos!$A$2:$A$501,0)),"Código no existe"))</f>
        <v/>
      </c>
      <c r="F2530" s="17">
        <f>IF(B2530="","",IFERROR(INDEX(Productos!$F$2:$F$501,MATCH(B2530,Productos!$A$2:$A$501,0)),0))</f>
        <v/>
      </c>
      <c r="G2530" s="17">
        <f>IF(OR(B2530="",E2530=""),"",E2530*N(F2530))</f>
        <v/>
      </c>
    </row>
    <row r="2531">
      <c r="A2531" s="15" t="n"/>
      <c r="B2531" s="16" t="n"/>
      <c r="C2531">
        <f>IF(B2531="","",IFERROR(INDEX(Productos!$C$2:$C$501,MATCH(B2531,Productos!$A$2:$A$501,0)),"Código no existe"))</f>
        <v/>
      </c>
      <c r="F2531" s="17">
        <f>IF(B2531="","",IFERROR(INDEX(Productos!$F$2:$F$501,MATCH(B2531,Productos!$A$2:$A$501,0)),0))</f>
        <v/>
      </c>
      <c r="G2531" s="17">
        <f>IF(OR(B2531="",E2531=""),"",E2531*N(F2531))</f>
        <v/>
      </c>
    </row>
    <row r="2532">
      <c r="A2532" s="15" t="n"/>
      <c r="B2532" s="16" t="n"/>
      <c r="C2532">
        <f>IF(B2532="","",IFERROR(INDEX(Productos!$C$2:$C$501,MATCH(B2532,Productos!$A$2:$A$501,0)),"Código no existe"))</f>
        <v/>
      </c>
      <c r="F2532" s="17">
        <f>IF(B2532="","",IFERROR(INDEX(Productos!$F$2:$F$501,MATCH(B2532,Productos!$A$2:$A$501,0)),0))</f>
        <v/>
      </c>
      <c r="G2532" s="17">
        <f>IF(OR(B2532="",E2532=""),"",E2532*N(F2532))</f>
        <v/>
      </c>
    </row>
    <row r="2533">
      <c r="A2533" s="15" t="n"/>
      <c r="B2533" s="16" t="n"/>
      <c r="C2533">
        <f>IF(B2533="","",IFERROR(INDEX(Productos!$C$2:$C$501,MATCH(B2533,Productos!$A$2:$A$501,0)),"Código no existe"))</f>
        <v/>
      </c>
      <c r="F2533" s="17">
        <f>IF(B2533="","",IFERROR(INDEX(Productos!$F$2:$F$501,MATCH(B2533,Productos!$A$2:$A$501,0)),0))</f>
        <v/>
      </c>
      <c r="G2533" s="17">
        <f>IF(OR(B2533="",E2533=""),"",E2533*N(F2533))</f>
        <v/>
      </c>
    </row>
    <row r="2534">
      <c r="A2534" s="15" t="n"/>
      <c r="B2534" s="16" t="n"/>
      <c r="C2534">
        <f>IF(B2534="","",IFERROR(INDEX(Productos!$C$2:$C$501,MATCH(B2534,Productos!$A$2:$A$501,0)),"Código no existe"))</f>
        <v/>
      </c>
      <c r="F2534" s="17">
        <f>IF(B2534="","",IFERROR(INDEX(Productos!$F$2:$F$501,MATCH(B2534,Productos!$A$2:$A$501,0)),0))</f>
        <v/>
      </c>
      <c r="G2534" s="17">
        <f>IF(OR(B2534="",E2534=""),"",E2534*N(F2534))</f>
        <v/>
      </c>
    </row>
    <row r="2535">
      <c r="A2535" s="15" t="n"/>
      <c r="B2535" s="16" t="n"/>
      <c r="C2535">
        <f>IF(B2535="","",IFERROR(INDEX(Productos!$C$2:$C$501,MATCH(B2535,Productos!$A$2:$A$501,0)),"Código no existe"))</f>
        <v/>
      </c>
      <c r="F2535" s="17">
        <f>IF(B2535="","",IFERROR(INDEX(Productos!$F$2:$F$501,MATCH(B2535,Productos!$A$2:$A$501,0)),0))</f>
        <v/>
      </c>
      <c r="G2535" s="17">
        <f>IF(OR(B2535="",E2535=""),"",E2535*N(F2535))</f>
        <v/>
      </c>
    </row>
    <row r="2536">
      <c r="A2536" s="15" t="n"/>
      <c r="B2536" s="16" t="n"/>
      <c r="C2536">
        <f>IF(B2536="","",IFERROR(INDEX(Productos!$C$2:$C$501,MATCH(B2536,Productos!$A$2:$A$501,0)),"Código no existe"))</f>
        <v/>
      </c>
      <c r="F2536" s="17">
        <f>IF(B2536="","",IFERROR(INDEX(Productos!$F$2:$F$501,MATCH(B2536,Productos!$A$2:$A$501,0)),0))</f>
        <v/>
      </c>
      <c r="G2536" s="17">
        <f>IF(OR(B2536="",E2536=""),"",E2536*N(F2536))</f>
        <v/>
      </c>
    </row>
    <row r="2537">
      <c r="A2537" s="15" t="n"/>
      <c r="B2537" s="16" t="n"/>
      <c r="C2537">
        <f>IF(B2537="","",IFERROR(INDEX(Productos!$C$2:$C$501,MATCH(B2537,Productos!$A$2:$A$501,0)),"Código no existe"))</f>
        <v/>
      </c>
      <c r="F2537" s="17">
        <f>IF(B2537="","",IFERROR(INDEX(Productos!$F$2:$F$501,MATCH(B2537,Productos!$A$2:$A$501,0)),0))</f>
        <v/>
      </c>
      <c r="G2537" s="17">
        <f>IF(OR(B2537="",E2537=""),"",E2537*N(F2537))</f>
        <v/>
      </c>
    </row>
    <row r="2538">
      <c r="A2538" s="15" t="n"/>
      <c r="B2538" s="16" t="n"/>
      <c r="C2538">
        <f>IF(B2538="","",IFERROR(INDEX(Productos!$C$2:$C$501,MATCH(B2538,Productos!$A$2:$A$501,0)),"Código no existe"))</f>
        <v/>
      </c>
      <c r="F2538" s="17">
        <f>IF(B2538="","",IFERROR(INDEX(Productos!$F$2:$F$501,MATCH(B2538,Productos!$A$2:$A$501,0)),0))</f>
        <v/>
      </c>
      <c r="G2538" s="17">
        <f>IF(OR(B2538="",E2538=""),"",E2538*N(F2538))</f>
        <v/>
      </c>
    </row>
    <row r="2539">
      <c r="A2539" s="15" t="n"/>
      <c r="B2539" s="16" t="n"/>
      <c r="C2539">
        <f>IF(B2539="","",IFERROR(INDEX(Productos!$C$2:$C$501,MATCH(B2539,Productos!$A$2:$A$501,0)),"Código no existe"))</f>
        <v/>
      </c>
      <c r="F2539" s="17">
        <f>IF(B2539="","",IFERROR(INDEX(Productos!$F$2:$F$501,MATCH(B2539,Productos!$A$2:$A$501,0)),0))</f>
        <v/>
      </c>
      <c r="G2539" s="17">
        <f>IF(OR(B2539="",E2539=""),"",E2539*N(F2539))</f>
        <v/>
      </c>
    </row>
    <row r="2540">
      <c r="A2540" s="15" t="n"/>
      <c r="B2540" s="16" t="n"/>
      <c r="C2540">
        <f>IF(B2540="","",IFERROR(INDEX(Productos!$C$2:$C$501,MATCH(B2540,Productos!$A$2:$A$501,0)),"Código no existe"))</f>
        <v/>
      </c>
      <c r="F2540" s="17">
        <f>IF(B2540="","",IFERROR(INDEX(Productos!$F$2:$F$501,MATCH(B2540,Productos!$A$2:$A$501,0)),0))</f>
        <v/>
      </c>
      <c r="G2540" s="17">
        <f>IF(OR(B2540="",E2540=""),"",E2540*N(F2540))</f>
        <v/>
      </c>
    </row>
    <row r="2541">
      <c r="A2541" s="15" t="n"/>
      <c r="B2541" s="16" t="n"/>
      <c r="C2541">
        <f>IF(B2541="","",IFERROR(INDEX(Productos!$C$2:$C$501,MATCH(B2541,Productos!$A$2:$A$501,0)),"Código no existe"))</f>
        <v/>
      </c>
      <c r="F2541" s="17">
        <f>IF(B2541="","",IFERROR(INDEX(Productos!$F$2:$F$501,MATCH(B2541,Productos!$A$2:$A$501,0)),0))</f>
        <v/>
      </c>
      <c r="G2541" s="17">
        <f>IF(OR(B2541="",E2541=""),"",E2541*N(F2541))</f>
        <v/>
      </c>
    </row>
    <row r="2542">
      <c r="A2542" s="15" t="n"/>
      <c r="B2542" s="16" t="n"/>
      <c r="C2542">
        <f>IF(B2542="","",IFERROR(INDEX(Productos!$C$2:$C$501,MATCH(B2542,Productos!$A$2:$A$501,0)),"Código no existe"))</f>
        <v/>
      </c>
      <c r="F2542" s="17">
        <f>IF(B2542="","",IFERROR(INDEX(Productos!$F$2:$F$501,MATCH(B2542,Productos!$A$2:$A$501,0)),0))</f>
        <v/>
      </c>
      <c r="G2542" s="17">
        <f>IF(OR(B2542="",E2542=""),"",E2542*N(F2542))</f>
        <v/>
      </c>
    </row>
    <row r="2543">
      <c r="A2543" s="15" t="n"/>
      <c r="B2543" s="16" t="n"/>
      <c r="C2543">
        <f>IF(B2543="","",IFERROR(INDEX(Productos!$C$2:$C$501,MATCH(B2543,Productos!$A$2:$A$501,0)),"Código no existe"))</f>
        <v/>
      </c>
      <c r="F2543" s="17">
        <f>IF(B2543="","",IFERROR(INDEX(Productos!$F$2:$F$501,MATCH(B2543,Productos!$A$2:$A$501,0)),0))</f>
        <v/>
      </c>
      <c r="G2543" s="17">
        <f>IF(OR(B2543="",E2543=""),"",E2543*N(F2543))</f>
        <v/>
      </c>
    </row>
    <row r="2544">
      <c r="A2544" s="15" t="n"/>
      <c r="B2544" s="16" t="n"/>
      <c r="C2544">
        <f>IF(B2544="","",IFERROR(INDEX(Productos!$C$2:$C$501,MATCH(B2544,Productos!$A$2:$A$501,0)),"Código no existe"))</f>
        <v/>
      </c>
      <c r="F2544" s="17">
        <f>IF(B2544="","",IFERROR(INDEX(Productos!$F$2:$F$501,MATCH(B2544,Productos!$A$2:$A$501,0)),0))</f>
        <v/>
      </c>
      <c r="G2544" s="17">
        <f>IF(OR(B2544="",E2544=""),"",E2544*N(F2544))</f>
        <v/>
      </c>
    </row>
    <row r="2545">
      <c r="A2545" s="15" t="n"/>
      <c r="B2545" s="16" t="n"/>
      <c r="C2545">
        <f>IF(B2545="","",IFERROR(INDEX(Productos!$C$2:$C$501,MATCH(B2545,Productos!$A$2:$A$501,0)),"Código no existe"))</f>
        <v/>
      </c>
      <c r="F2545" s="17">
        <f>IF(B2545="","",IFERROR(INDEX(Productos!$F$2:$F$501,MATCH(B2545,Productos!$A$2:$A$501,0)),0))</f>
        <v/>
      </c>
      <c r="G2545" s="17">
        <f>IF(OR(B2545="",E2545=""),"",E2545*N(F2545))</f>
        <v/>
      </c>
    </row>
    <row r="2546">
      <c r="A2546" s="15" t="n"/>
      <c r="B2546" s="16" t="n"/>
      <c r="C2546">
        <f>IF(B2546="","",IFERROR(INDEX(Productos!$C$2:$C$501,MATCH(B2546,Productos!$A$2:$A$501,0)),"Código no existe"))</f>
        <v/>
      </c>
      <c r="F2546" s="17">
        <f>IF(B2546="","",IFERROR(INDEX(Productos!$F$2:$F$501,MATCH(B2546,Productos!$A$2:$A$501,0)),0))</f>
        <v/>
      </c>
      <c r="G2546" s="17">
        <f>IF(OR(B2546="",E2546=""),"",E2546*N(F2546))</f>
        <v/>
      </c>
    </row>
    <row r="2547">
      <c r="A2547" s="15" t="n"/>
      <c r="B2547" s="16" t="n"/>
      <c r="C2547">
        <f>IF(B2547="","",IFERROR(INDEX(Productos!$C$2:$C$501,MATCH(B2547,Productos!$A$2:$A$501,0)),"Código no existe"))</f>
        <v/>
      </c>
      <c r="F2547" s="17">
        <f>IF(B2547="","",IFERROR(INDEX(Productos!$F$2:$F$501,MATCH(B2547,Productos!$A$2:$A$501,0)),0))</f>
        <v/>
      </c>
      <c r="G2547" s="17">
        <f>IF(OR(B2547="",E2547=""),"",E2547*N(F2547))</f>
        <v/>
      </c>
    </row>
    <row r="2548">
      <c r="A2548" s="15" t="n"/>
      <c r="B2548" s="16" t="n"/>
      <c r="C2548">
        <f>IF(B2548="","",IFERROR(INDEX(Productos!$C$2:$C$501,MATCH(B2548,Productos!$A$2:$A$501,0)),"Código no existe"))</f>
        <v/>
      </c>
      <c r="F2548" s="17">
        <f>IF(B2548="","",IFERROR(INDEX(Productos!$F$2:$F$501,MATCH(B2548,Productos!$A$2:$A$501,0)),0))</f>
        <v/>
      </c>
      <c r="G2548" s="17">
        <f>IF(OR(B2548="",E2548=""),"",E2548*N(F2548))</f>
        <v/>
      </c>
    </row>
    <row r="2549">
      <c r="A2549" s="15" t="n"/>
      <c r="B2549" s="16" t="n"/>
      <c r="C2549">
        <f>IF(B2549="","",IFERROR(INDEX(Productos!$C$2:$C$501,MATCH(B2549,Productos!$A$2:$A$501,0)),"Código no existe"))</f>
        <v/>
      </c>
      <c r="F2549" s="17">
        <f>IF(B2549="","",IFERROR(INDEX(Productos!$F$2:$F$501,MATCH(B2549,Productos!$A$2:$A$501,0)),0))</f>
        <v/>
      </c>
      <c r="G2549" s="17">
        <f>IF(OR(B2549="",E2549=""),"",E2549*N(F2549))</f>
        <v/>
      </c>
    </row>
    <row r="2550">
      <c r="A2550" s="15" t="n"/>
      <c r="B2550" s="16" t="n"/>
      <c r="C2550">
        <f>IF(B2550="","",IFERROR(INDEX(Productos!$C$2:$C$501,MATCH(B2550,Productos!$A$2:$A$501,0)),"Código no existe"))</f>
        <v/>
      </c>
      <c r="F2550" s="17">
        <f>IF(B2550="","",IFERROR(INDEX(Productos!$F$2:$F$501,MATCH(B2550,Productos!$A$2:$A$501,0)),0))</f>
        <v/>
      </c>
      <c r="G2550" s="17">
        <f>IF(OR(B2550="",E2550=""),"",E2550*N(F2550))</f>
        <v/>
      </c>
    </row>
    <row r="2551">
      <c r="A2551" s="15" t="n"/>
      <c r="B2551" s="16" t="n"/>
      <c r="C2551">
        <f>IF(B2551="","",IFERROR(INDEX(Productos!$C$2:$C$501,MATCH(B2551,Productos!$A$2:$A$501,0)),"Código no existe"))</f>
        <v/>
      </c>
      <c r="F2551" s="17">
        <f>IF(B2551="","",IFERROR(INDEX(Productos!$F$2:$F$501,MATCH(B2551,Productos!$A$2:$A$501,0)),0))</f>
        <v/>
      </c>
      <c r="G2551" s="17">
        <f>IF(OR(B2551="",E2551=""),"",E2551*N(F2551))</f>
        <v/>
      </c>
    </row>
    <row r="2552">
      <c r="A2552" s="15" t="n"/>
      <c r="B2552" s="16" t="n"/>
      <c r="C2552">
        <f>IF(B2552="","",IFERROR(INDEX(Productos!$C$2:$C$501,MATCH(B2552,Productos!$A$2:$A$501,0)),"Código no existe"))</f>
        <v/>
      </c>
      <c r="F2552" s="17">
        <f>IF(B2552="","",IFERROR(INDEX(Productos!$F$2:$F$501,MATCH(B2552,Productos!$A$2:$A$501,0)),0))</f>
        <v/>
      </c>
      <c r="G2552" s="17">
        <f>IF(OR(B2552="",E2552=""),"",E2552*N(F2552))</f>
        <v/>
      </c>
    </row>
    <row r="2553">
      <c r="A2553" s="15" t="n"/>
      <c r="B2553" s="16" t="n"/>
      <c r="C2553">
        <f>IF(B2553="","",IFERROR(INDEX(Productos!$C$2:$C$501,MATCH(B2553,Productos!$A$2:$A$501,0)),"Código no existe"))</f>
        <v/>
      </c>
      <c r="F2553" s="17">
        <f>IF(B2553="","",IFERROR(INDEX(Productos!$F$2:$F$501,MATCH(B2553,Productos!$A$2:$A$501,0)),0))</f>
        <v/>
      </c>
      <c r="G2553" s="17">
        <f>IF(OR(B2553="",E2553=""),"",E2553*N(F2553))</f>
        <v/>
      </c>
    </row>
    <row r="2554">
      <c r="A2554" s="15" t="n"/>
      <c r="B2554" s="16" t="n"/>
      <c r="C2554">
        <f>IF(B2554="","",IFERROR(INDEX(Productos!$C$2:$C$501,MATCH(B2554,Productos!$A$2:$A$501,0)),"Código no existe"))</f>
        <v/>
      </c>
      <c r="F2554" s="17">
        <f>IF(B2554="","",IFERROR(INDEX(Productos!$F$2:$F$501,MATCH(B2554,Productos!$A$2:$A$501,0)),0))</f>
        <v/>
      </c>
      <c r="G2554" s="17">
        <f>IF(OR(B2554="",E2554=""),"",E2554*N(F2554))</f>
        <v/>
      </c>
    </row>
    <row r="2555">
      <c r="A2555" s="15" t="n"/>
      <c r="B2555" s="16" t="n"/>
      <c r="C2555">
        <f>IF(B2555="","",IFERROR(INDEX(Productos!$C$2:$C$501,MATCH(B2555,Productos!$A$2:$A$501,0)),"Código no existe"))</f>
        <v/>
      </c>
      <c r="F2555" s="17">
        <f>IF(B2555="","",IFERROR(INDEX(Productos!$F$2:$F$501,MATCH(B2555,Productos!$A$2:$A$501,0)),0))</f>
        <v/>
      </c>
      <c r="G2555" s="17">
        <f>IF(OR(B2555="",E2555=""),"",E2555*N(F2555))</f>
        <v/>
      </c>
    </row>
    <row r="2556">
      <c r="A2556" s="15" t="n"/>
      <c r="B2556" s="16" t="n"/>
      <c r="C2556">
        <f>IF(B2556="","",IFERROR(INDEX(Productos!$C$2:$C$501,MATCH(B2556,Productos!$A$2:$A$501,0)),"Código no existe"))</f>
        <v/>
      </c>
      <c r="F2556" s="17">
        <f>IF(B2556="","",IFERROR(INDEX(Productos!$F$2:$F$501,MATCH(B2556,Productos!$A$2:$A$501,0)),0))</f>
        <v/>
      </c>
      <c r="G2556" s="17">
        <f>IF(OR(B2556="",E2556=""),"",E2556*N(F2556))</f>
        <v/>
      </c>
    </row>
    <row r="2557">
      <c r="A2557" s="15" t="n"/>
      <c r="B2557" s="16" t="n"/>
      <c r="C2557">
        <f>IF(B2557="","",IFERROR(INDEX(Productos!$C$2:$C$501,MATCH(B2557,Productos!$A$2:$A$501,0)),"Código no existe"))</f>
        <v/>
      </c>
      <c r="F2557" s="17">
        <f>IF(B2557="","",IFERROR(INDEX(Productos!$F$2:$F$501,MATCH(B2557,Productos!$A$2:$A$501,0)),0))</f>
        <v/>
      </c>
      <c r="G2557" s="17">
        <f>IF(OR(B2557="",E2557=""),"",E2557*N(F2557))</f>
        <v/>
      </c>
    </row>
    <row r="2558">
      <c r="A2558" s="15" t="n"/>
      <c r="B2558" s="16" t="n"/>
      <c r="C2558">
        <f>IF(B2558="","",IFERROR(INDEX(Productos!$C$2:$C$501,MATCH(B2558,Productos!$A$2:$A$501,0)),"Código no existe"))</f>
        <v/>
      </c>
      <c r="F2558" s="17">
        <f>IF(B2558="","",IFERROR(INDEX(Productos!$F$2:$F$501,MATCH(B2558,Productos!$A$2:$A$501,0)),0))</f>
        <v/>
      </c>
      <c r="G2558" s="17">
        <f>IF(OR(B2558="",E2558=""),"",E2558*N(F2558))</f>
        <v/>
      </c>
    </row>
    <row r="2559">
      <c r="A2559" s="15" t="n"/>
      <c r="B2559" s="16" t="n"/>
      <c r="C2559">
        <f>IF(B2559="","",IFERROR(INDEX(Productos!$C$2:$C$501,MATCH(B2559,Productos!$A$2:$A$501,0)),"Código no existe"))</f>
        <v/>
      </c>
      <c r="F2559" s="17">
        <f>IF(B2559="","",IFERROR(INDEX(Productos!$F$2:$F$501,MATCH(B2559,Productos!$A$2:$A$501,0)),0))</f>
        <v/>
      </c>
      <c r="G2559" s="17">
        <f>IF(OR(B2559="",E2559=""),"",E2559*N(F2559))</f>
        <v/>
      </c>
    </row>
    <row r="2560">
      <c r="A2560" s="15" t="n"/>
      <c r="B2560" s="16" t="n"/>
      <c r="C2560">
        <f>IF(B2560="","",IFERROR(INDEX(Productos!$C$2:$C$501,MATCH(B2560,Productos!$A$2:$A$501,0)),"Código no existe"))</f>
        <v/>
      </c>
      <c r="F2560" s="17">
        <f>IF(B2560="","",IFERROR(INDEX(Productos!$F$2:$F$501,MATCH(B2560,Productos!$A$2:$A$501,0)),0))</f>
        <v/>
      </c>
      <c r="G2560" s="17">
        <f>IF(OR(B2560="",E2560=""),"",E2560*N(F2560))</f>
        <v/>
      </c>
    </row>
    <row r="2561">
      <c r="A2561" s="15" t="n"/>
      <c r="B2561" s="16" t="n"/>
      <c r="C2561">
        <f>IF(B2561="","",IFERROR(INDEX(Productos!$C$2:$C$501,MATCH(B2561,Productos!$A$2:$A$501,0)),"Código no existe"))</f>
        <v/>
      </c>
      <c r="F2561" s="17">
        <f>IF(B2561="","",IFERROR(INDEX(Productos!$F$2:$F$501,MATCH(B2561,Productos!$A$2:$A$501,0)),0))</f>
        <v/>
      </c>
      <c r="G2561" s="17">
        <f>IF(OR(B2561="",E2561=""),"",E2561*N(F2561))</f>
        <v/>
      </c>
    </row>
    <row r="2562">
      <c r="A2562" s="15" t="n"/>
      <c r="B2562" s="16" t="n"/>
      <c r="C2562">
        <f>IF(B2562="","",IFERROR(INDEX(Productos!$C$2:$C$501,MATCH(B2562,Productos!$A$2:$A$501,0)),"Código no existe"))</f>
        <v/>
      </c>
      <c r="F2562" s="17">
        <f>IF(B2562="","",IFERROR(INDEX(Productos!$F$2:$F$501,MATCH(B2562,Productos!$A$2:$A$501,0)),0))</f>
        <v/>
      </c>
      <c r="G2562" s="17">
        <f>IF(OR(B2562="",E2562=""),"",E2562*N(F2562))</f>
        <v/>
      </c>
    </row>
    <row r="2563">
      <c r="A2563" s="15" t="n"/>
      <c r="B2563" s="16" t="n"/>
      <c r="C2563">
        <f>IF(B2563="","",IFERROR(INDEX(Productos!$C$2:$C$501,MATCH(B2563,Productos!$A$2:$A$501,0)),"Código no existe"))</f>
        <v/>
      </c>
      <c r="F2563" s="17">
        <f>IF(B2563="","",IFERROR(INDEX(Productos!$F$2:$F$501,MATCH(B2563,Productos!$A$2:$A$501,0)),0))</f>
        <v/>
      </c>
      <c r="G2563" s="17">
        <f>IF(OR(B2563="",E2563=""),"",E2563*N(F2563))</f>
        <v/>
      </c>
    </row>
    <row r="2564">
      <c r="A2564" s="15" t="n"/>
      <c r="B2564" s="16" t="n"/>
      <c r="C2564">
        <f>IF(B2564="","",IFERROR(INDEX(Productos!$C$2:$C$501,MATCH(B2564,Productos!$A$2:$A$501,0)),"Código no existe"))</f>
        <v/>
      </c>
      <c r="F2564" s="17">
        <f>IF(B2564="","",IFERROR(INDEX(Productos!$F$2:$F$501,MATCH(B2564,Productos!$A$2:$A$501,0)),0))</f>
        <v/>
      </c>
      <c r="G2564" s="17">
        <f>IF(OR(B2564="",E2564=""),"",E2564*N(F2564))</f>
        <v/>
      </c>
    </row>
    <row r="2565">
      <c r="A2565" s="15" t="n"/>
      <c r="B2565" s="16" t="n"/>
      <c r="C2565">
        <f>IF(B2565="","",IFERROR(INDEX(Productos!$C$2:$C$501,MATCH(B2565,Productos!$A$2:$A$501,0)),"Código no existe"))</f>
        <v/>
      </c>
      <c r="F2565" s="17">
        <f>IF(B2565="","",IFERROR(INDEX(Productos!$F$2:$F$501,MATCH(B2565,Productos!$A$2:$A$501,0)),0))</f>
        <v/>
      </c>
      <c r="G2565" s="17">
        <f>IF(OR(B2565="",E2565=""),"",E2565*N(F2565))</f>
        <v/>
      </c>
    </row>
    <row r="2566">
      <c r="A2566" s="15" t="n"/>
      <c r="B2566" s="16" t="n"/>
      <c r="C2566">
        <f>IF(B2566="","",IFERROR(INDEX(Productos!$C$2:$C$501,MATCH(B2566,Productos!$A$2:$A$501,0)),"Código no existe"))</f>
        <v/>
      </c>
      <c r="F2566" s="17">
        <f>IF(B2566="","",IFERROR(INDEX(Productos!$F$2:$F$501,MATCH(B2566,Productos!$A$2:$A$501,0)),0))</f>
        <v/>
      </c>
      <c r="G2566" s="17">
        <f>IF(OR(B2566="",E2566=""),"",E2566*N(F2566))</f>
        <v/>
      </c>
    </row>
    <row r="2567">
      <c r="A2567" s="15" t="n"/>
      <c r="B2567" s="16" t="n"/>
      <c r="C2567">
        <f>IF(B2567="","",IFERROR(INDEX(Productos!$C$2:$C$501,MATCH(B2567,Productos!$A$2:$A$501,0)),"Código no existe"))</f>
        <v/>
      </c>
      <c r="F2567" s="17">
        <f>IF(B2567="","",IFERROR(INDEX(Productos!$F$2:$F$501,MATCH(B2567,Productos!$A$2:$A$501,0)),0))</f>
        <v/>
      </c>
      <c r="G2567" s="17">
        <f>IF(OR(B2567="",E2567=""),"",E2567*N(F2567))</f>
        <v/>
      </c>
    </row>
    <row r="2568">
      <c r="A2568" s="15" t="n"/>
      <c r="B2568" s="16" t="n"/>
      <c r="C2568">
        <f>IF(B2568="","",IFERROR(INDEX(Productos!$C$2:$C$501,MATCH(B2568,Productos!$A$2:$A$501,0)),"Código no existe"))</f>
        <v/>
      </c>
      <c r="F2568" s="17">
        <f>IF(B2568="","",IFERROR(INDEX(Productos!$F$2:$F$501,MATCH(B2568,Productos!$A$2:$A$501,0)),0))</f>
        <v/>
      </c>
      <c r="G2568" s="17">
        <f>IF(OR(B2568="",E2568=""),"",E2568*N(F2568))</f>
        <v/>
      </c>
    </row>
    <row r="2569">
      <c r="A2569" s="15" t="n"/>
      <c r="B2569" s="16" t="n"/>
      <c r="C2569">
        <f>IF(B2569="","",IFERROR(INDEX(Productos!$C$2:$C$501,MATCH(B2569,Productos!$A$2:$A$501,0)),"Código no existe"))</f>
        <v/>
      </c>
      <c r="F2569" s="17">
        <f>IF(B2569="","",IFERROR(INDEX(Productos!$F$2:$F$501,MATCH(B2569,Productos!$A$2:$A$501,0)),0))</f>
        <v/>
      </c>
      <c r="G2569" s="17">
        <f>IF(OR(B2569="",E2569=""),"",E2569*N(F2569))</f>
        <v/>
      </c>
    </row>
    <row r="2570">
      <c r="A2570" s="15" t="n"/>
      <c r="B2570" s="16" t="n"/>
      <c r="C2570">
        <f>IF(B2570="","",IFERROR(INDEX(Productos!$C$2:$C$501,MATCH(B2570,Productos!$A$2:$A$501,0)),"Código no existe"))</f>
        <v/>
      </c>
      <c r="F2570" s="17">
        <f>IF(B2570="","",IFERROR(INDEX(Productos!$F$2:$F$501,MATCH(B2570,Productos!$A$2:$A$501,0)),0))</f>
        <v/>
      </c>
      <c r="G2570" s="17">
        <f>IF(OR(B2570="",E2570=""),"",E2570*N(F2570))</f>
        <v/>
      </c>
    </row>
    <row r="2571">
      <c r="A2571" s="15" t="n"/>
      <c r="B2571" s="16" t="n"/>
      <c r="C2571">
        <f>IF(B2571="","",IFERROR(INDEX(Productos!$C$2:$C$501,MATCH(B2571,Productos!$A$2:$A$501,0)),"Código no existe"))</f>
        <v/>
      </c>
      <c r="F2571" s="17">
        <f>IF(B2571="","",IFERROR(INDEX(Productos!$F$2:$F$501,MATCH(B2571,Productos!$A$2:$A$501,0)),0))</f>
        <v/>
      </c>
      <c r="G2571" s="17">
        <f>IF(OR(B2571="",E2571=""),"",E2571*N(F2571))</f>
        <v/>
      </c>
    </row>
    <row r="2572">
      <c r="A2572" s="15" t="n"/>
      <c r="B2572" s="16" t="n"/>
      <c r="C2572">
        <f>IF(B2572="","",IFERROR(INDEX(Productos!$C$2:$C$501,MATCH(B2572,Productos!$A$2:$A$501,0)),"Código no existe"))</f>
        <v/>
      </c>
      <c r="F2572" s="17">
        <f>IF(B2572="","",IFERROR(INDEX(Productos!$F$2:$F$501,MATCH(B2572,Productos!$A$2:$A$501,0)),0))</f>
        <v/>
      </c>
      <c r="G2572" s="17">
        <f>IF(OR(B2572="",E2572=""),"",E2572*N(F2572))</f>
        <v/>
      </c>
    </row>
    <row r="2573">
      <c r="A2573" s="15" t="n"/>
      <c r="B2573" s="16" t="n"/>
      <c r="C2573">
        <f>IF(B2573="","",IFERROR(INDEX(Productos!$C$2:$C$501,MATCH(B2573,Productos!$A$2:$A$501,0)),"Código no existe"))</f>
        <v/>
      </c>
      <c r="F2573" s="17">
        <f>IF(B2573="","",IFERROR(INDEX(Productos!$F$2:$F$501,MATCH(B2573,Productos!$A$2:$A$501,0)),0))</f>
        <v/>
      </c>
      <c r="G2573" s="17">
        <f>IF(OR(B2573="",E2573=""),"",E2573*N(F2573))</f>
        <v/>
      </c>
    </row>
    <row r="2574">
      <c r="A2574" s="15" t="n"/>
      <c r="B2574" s="16" t="n"/>
      <c r="C2574">
        <f>IF(B2574="","",IFERROR(INDEX(Productos!$C$2:$C$501,MATCH(B2574,Productos!$A$2:$A$501,0)),"Código no existe"))</f>
        <v/>
      </c>
      <c r="F2574" s="17">
        <f>IF(B2574="","",IFERROR(INDEX(Productos!$F$2:$F$501,MATCH(B2574,Productos!$A$2:$A$501,0)),0))</f>
        <v/>
      </c>
      <c r="G2574" s="17">
        <f>IF(OR(B2574="",E2574=""),"",E2574*N(F2574))</f>
        <v/>
      </c>
    </row>
    <row r="2575">
      <c r="A2575" s="15" t="n"/>
      <c r="B2575" s="16" t="n"/>
      <c r="C2575">
        <f>IF(B2575="","",IFERROR(INDEX(Productos!$C$2:$C$501,MATCH(B2575,Productos!$A$2:$A$501,0)),"Código no existe"))</f>
        <v/>
      </c>
      <c r="F2575" s="17">
        <f>IF(B2575="","",IFERROR(INDEX(Productos!$F$2:$F$501,MATCH(B2575,Productos!$A$2:$A$501,0)),0))</f>
        <v/>
      </c>
      <c r="G2575" s="17">
        <f>IF(OR(B2575="",E2575=""),"",E2575*N(F2575))</f>
        <v/>
      </c>
    </row>
    <row r="2576">
      <c r="A2576" s="15" t="n"/>
      <c r="B2576" s="16" t="n"/>
      <c r="C2576">
        <f>IF(B2576="","",IFERROR(INDEX(Productos!$C$2:$C$501,MATCH(B2576,Productos!$A$2:$A$501,0)),"Código no existe"))</f>
        <v/>
      </c>
      <c r="F2576" s="17">
        <f>IF(B2576="","",IFERROR(INDEX(Productos!$F$2:$F$501,MATCH(B2576,Productos!$A$2:$A$501,0)),0))</f>
        <v/>
      </c>
      <c r="G2576" s="17">
        <f>IF(OR(B2576="",E2576=""),"",E2576*N(F2576))</f>
        <v/>
      </c>
    </row>
    <row r="2577">
      <c r="A2577" s="15" t="n"/>
      <c r="B2577" s="16" t="n"/>
      <c r="C2577">
        <f>IF(B2577="","",IFERROR(INDEX(Productos!$C$2:$C$501,MATCH(B2577,Productos!$A$2:$A$501,0)),"Código no existe"))</f>
        <v/>
      </c>
      <c r="F2577" s="17">
        <f>IF(B2577="","",IFERROR(INDEX(Productos!$F$2:$F$501,MATCH(B2577,Productos!$A$2:$A$501,0)),0))</f>
        <v/>
      </c>
      <c r="G2577" s="17">
        <f>IF(OR(B2577="",E2577=""),"",E2577*N(F2577))</f>
        <v/>
      </c>
    </row>
    <row r="2578">
      <c r="A2578" s="15" t="n"/>
      <c r="B2578" s="16" t="n"/>
      <c r="C2578">
        <f>IF(B2578="","",IFERROR(INDEX(Productos!$C$2:$C$501,MATCH(B2578,Productos!$A$2:$A$501,0)),"Código no existe"))</f>
        <v/>
      </c>
      <c r="F2578" s="17">
        <f>IF(B2578="","",IFERROR(INDEX(Productos!$F$2:$F$501,MATCH(B2578,Productos!$A$2:$A$501,0)),0))</f>
        <v/>
      </c>
      <c r="G2578" s="17">
        <f>IF(OR(B2578="",E2578=""),"",E2578*N(F2578))</f>
        <v/>
      </c>
    </row>
    <row r="2579">
      <c r="A2579" s="15" t="n"/>
      <c r="B2579" s="16" t="n"/>
      <c r="C2579">
        <f>IF(B2579="","",IFERROR(INDEX(Productos!$C$2:$C$501,MATCH(B2579,Productos!$A$2:$A$501,0)),"Código no existe"))</f>
        <v/>
      </c>
      <c r="F2579" s="17">
        <f>IF(B2579="","",IFERROR(INDEX(Productos!$F$2:$F$501,MATCH(B2579,Productos!$A$2:$A$501,0)),0))</f>
        <v/>
      </c>
      <c r="G2579" s="17">
        <f>IF(OR(B2579="",E2579=""),"",E2579*N(F2579))</f>
        <v/>
      </c>
    </row>
    <row r="2580">
      <c r="A2580" s="15" t="n"/>
      <c r="B2580" s="16" t="n"/>
      <c r="C2580">
        <f>IF(B2580="","",IFERROR(INDEX(Productos!$C$2:$C$501,MATCH(B2580,Productos!$A$2:$A$501,0)),"Código no existe"))</f>
        <v/>
      </c>
      <c r="F2580" s="17">
        <f>IF(B2580="","",IFERROR(INDEX(Productos!$F$2:$F$501,MATCH(B2580,Productos!$A$2:$A$501,0)),0))</f>
        <v/>
      </c>
      <c r="G2580" s="17">
        <f>IF(OR(B2580="",E2580=""),"",E2580*N(F2580))</f>
        <v/>
      </c>
    </row>
    <row r="2581">
      <c r="A2581" s="15" t="n"/>
      <c r="B2581" s="16" t="n"/>
      <c r="C2581">
        <f>IF(B2581="","",IFERROR(INDEX(Productos!$C$2:$C$501,MATCH(B2581,Productos!$A$2:$A$501,0)),"Código no existe"))</f>
        <v/>
      </c>
      <c r="F2581" s="17">
        <f>IF(B2581="","",IFERROR(INDEX(Productos!$F$2:$F$501,MATCH(B2581,Productos!$A$2:$A$501,0)),0))</f>
        <v/>
      </c>
      <c r="G2581" s="17">
        <f>IF(OR(B2581="",E2581=""),"",E2581*N(F2581))</f>
        <v/>
      </c>
    </row>
    <row r="2582">
      <c r="A2582" s="15" t="n"/>
      <c r="B2582" s="16" t="n"/>
      <c r="C2582">
        <f>IF(B2582="","",IFERROR(INDEX(Productos!$C$2:$C$501,MATCH(B2582,Productos!$A$2:$A$501,0)),"Código no existe"))</f>
        <v/>
      </c>
      <c r="F2582" s="17">
        <f>IF(B2582="","",IFERROR(INDEX(Productos!$F$2:$F$501,MATCH(B2582,Productos!$A$2:$A$501,0)),0))</f>
        <v/>
      </c>
      <c r="G2582" s="17">
        <f>IF(OR(B2582="",E2582=""),"",E2582*N(F2582))</f>
        <v/>
      </c>
    </row>
    <row r="2583">
      <c r="A2583" s="15" t="n"/>
      <c r="B2583" s="16" t="n"/>
      <c r="C2583">
        <f>IF(B2583="","",IFERROR(INDEX(Productos!$C$2:$C$501,MATCH(B2583,Productos!$A$2:$A$501,0)),"Código no existe"))</f>
        <v/>
      </c>
      <c r="F2583" s="17">
        <f>IF(B2583="","",IFERROR(INDEX(Productos!$F$2:$F$501,MATCH(B2583,Productos!$A$2:$A$501,0)),0))</f>
        <v/>
      </c>
      <c r="G2583" s="17">
        <f>IF(OR(B2583="",E2583=""),"",E2583*N(F2583))</f>
        <v/>
      </c>
    </row>
    <row r="2584">
      <c r="A2584" s="15" t="n"/>
      <c r="B2584" s="16" t="n"/>
      <c r="C2584">
        <f>IF(B2584="","",IFERROR(INDEX(Productos!$C$2:$C$501,MATCH(B2584,Productos!$A$2:$A$501,0)),"Código no existe"))</f>
        <v/>
      </c>
      <c r="F2584" s="17">
        <f>IF(B2584="","",IFERROR(INDEX(Productos!$F$2:$F$501,MATCH(B2584,Productos!$A$2:$A$501,0)),0))</f>
        <v/>
      </c>
      <c r="G2584" s="17">
        <f>IF(OR(B2584="",E2584=""),"",E2584*N(F2584))</f>
        <v/>
      </c>
    </row>
    <row r="2585">
      <c r="A2585" s="15" t="n"/>
      <c r="B2585" s="16" t="n"/>
      <c r="C2585">
        <f>IF(B2585="","",IFERROR(INDEX(Productos!$C$2:$C$501,MATCH(B2585,Productos!$A$2:$A$501,0)),"Código no existe"))</f>
        <v/>
      </c>
      <c r="F2585" s="17">
        <f>IF(B2585="","",IFERROR(INDEX(Productos!$F$2:$F$501,MATCH(B2585,Productos!$A$2:$A$501,0)),0))</f>
        <v/>
      </c>
      <c r="G2585" s="17">
        <f>IF(OR(B2585="",E2585=""),"",E2585*N(F2585))</f>
        <v/>
      </c>
    </row>
    <row r="2586">
      <c r="A2586" s="15" t="n"/>
      <c r="B2586" s="16" t="n"/>
      <c r="C2586">
        <f>IF(B2586="","",IFERROR(INDEX(Productos!$C$2:$C$501,MATCH(B2586,Productos!$A$2:$A$501,0)),"Código no existe"))</f>
        <v/>
      </c>
      <c r="F2586" s="17">
        <f>IF(B2586="","",IFERROR(INDEX(Productos!$F$2:$F$501,MATCH(B2586,Productos!$A$2:$A$501,0)),0))</f>
        <v/>
      </c>
      <c r="G2586" s="17">
        <f>IF(OR(B2586="",E2586=""),"",E2586*N(F2586))</f>
        <v/>
      </c>
    </row>
    <row r="2587">
      <c r="A2587" s="15" t="n"/>
      <c r="B2587" s="16" t="n"/>
      <c r="C2587">
        <f>IF(B2587="","",IFERROR(INDEX(Productos!$C$2:$C$501,MATCH(B2587,Productos!$A$2:$A$501,0)),"Código no existe"))</f>
        <v/>
      </c>
      <c r="F2587" s="17">
        <f>IF(B2587="","",IFERROR(INDEX(Productos!$F$2:$F$501,MATCH(B2587,Productos!$A$2:$A$501,0)),0))</f>
        <v/>
      </c>
      <c r="G2587" s="17">
        <f>IF(OR(B2587="",E2587=""),"",E2587*N(F2587))</f>
        <v/>
      </c>
    </row>
    <row r="2588">
      <c r="A2588" s="15" t="n"/>
      <c r="B2588" s="16" t="n"/>
      <c r="C2588">
        <f>IF(B2588="","",IFERROR(INDEX(Productos!$C$2:$C$501,MATCH(B2588,Productos!$A$2:$A$501,0)),"Código no existe"))</f>
        <v/>
      </c>
      <c r="F2588" s="17">
        <f>IF(B2588="","",IFERROR(INDEX(Productos!$F$2:$F$501,MATCH(B2588,Productos!$A$2:$A$501,0)),0))</f>
        <v/>
      </c>
      <c r="G2588" s="17">
        <f>IF(OR(B2588="",E2588=""),"",E2588*N(F2588))</f>
        <v/>
      </c>
    </row>
    <row r="2589">
      <c r="A2589" s="15" t="n"/>
      <c r="B2589" s="16" t="n"/>
      <c r="C2589">
        <f>IF(B2589="","",IFERROR(INDEX(Productos!$C$2:$C$501,MATCH(B2589,Productos!$A$2:$A$501,0)),"Código no existe"))</f>
        <v/>
      </c>
      <c r="F2589" s="17">
        <f>IF(B2589="","",IFERROR(INDEX(Productos!$F$2:$F$501,MATCH(B2589,Productos!$A$2:$A$501,0)),0))</f>
        <v/>
      </c>
      <c r="G2589" s="17">
        <f>IF(OR(B2589="",E2589=""),"",E2589*N(F2589))</f>
        <v/>
      </c>
    </row>
    <row r="2590">
      <c r="A2590" s="15" t="n"/>
      <c r="B2590" s="16" t="n"/>
      <c r="C2590">
        <f>IF(B2590="","",IFERROR(INDEX(Productos!$C$2:$C$501,MATCH(B2590,Productos!$A$2:$A$501,0)),"Código no existe"))</f>
        <v/>
      </c>
      <c r="F2590" s="17">
        <f>IF(B2590="","",IFERROR(INDEX(Productos!$F$2:$F$501,MATCH(B2590,Productos!$A$2:$A$501,0)),0))</f>
        <v/>
      </c>
      <c r="G2590" s="17">
        <f>IF(OR(B2590="",E2590=""),"",E2590*N(F2590))</f>
        <v/>
      </c>
    </row>
    <row r="2591">
      <c r="A2591" s="15" t="n"/>
      <c r="B2591" s="16" t="n"/>
      <c r="C2591">
        <f>IF(B2591="","",IFERROR(INDEX(Productos!$C$2:$C$501,MATCH(B2591,Productos!$A$2:$A$501,0)),"Código no existe"))</f>
        <v/>
      </c>
      <c r="F2591" s="17">
        <f>IF(B2591="","",IFERROR(INDEX(Productos!$F$2:$F$501,MATCH(B2591,Productos!$A$2:$A$501,0)),0))</f>
        <v/>
      </c>
      <c r="G2591" s="17">
        <f>IF(OR(B2591="",E2591=""),"",E2591*N(F2591))</f>
        <v/>
      </c>
    </row>
    <row r="2592">
      <c r="A2592" s="15" t="n"/>
      <c r="B2592" s="16" t="n"/>
      <c r="C2592">
        <f>IF(B2592="","",IFERROR(INDEX(Productos!$C$2:$C$501,MATCH(B2592,Productos!$A$2:$A$501,0)),"Código no existe"))</f>
        <v/>
      </c>
      <c r="F2592" s="17">
        <f>IF(B2592="","",IFERROR(INDEX(Productos!$F$2:$F$501,MATCH(B2592,Productos!$A$2:$A$501,0)),0))</f>
        <v/>
      </c>
      <c r="G2592" s="17">
        <f>IF(OR(B2592="",E2592=""),"",E2592*N(F2592))</f>
        <v/>
      </c>
    </row>
    <row r="2593">
      <c r="A2593" s="15" t="n"/>
      <c r="B2593" s="16" t="n"/>
      <c r="C2593">
        <f>IF(B2593="","",IFERROR(INDEX(Productos!$C$2:$C$501,MATCH(B2593,Productos!$A$2:$A$501,0)),"Código no existe"))</f>
        <v/>
      </c>
      <c r="F2593" s="17">
        <f>IF(B2593="","",IFERROR(INDEX(Productos!$F$2:$F$501,MATCH(B2593,Productos!$A$2:$A$501,0)),0))</f>
        <v/>
      </c>
      <c r="G2593" s="17">
        <f>IF(OR(B2593="",E2593=""),"",E2593*N(F2593))</f>
        <v/>
      </c>
    </row>
    <row r="2594">
      <c r="A2594" s="15" t="n"/>
      <c r="B2594" s="16" t="n"/>
      <c r="C2594">
        <f>IF(B2594="","",IFERROR(INDEX(Productos!$C$2:$C$501,MATCH(B2594,Productos!$A$2:$A$501,0)),"Código no existe"))</f>
        <v/>
      </c>
      <c r="F2594" s="17">
        <f>IF(B2594="","",IFERROR(INDEX(Productos!$F$2:$F$501,MATCH(B2594,Productos!$A$2:$A$501,0)),0))</f>
        <v/>
      </c>
      <c r="G2594" s="17">
        <f>IF(OR(B2594="",E2594=""),"",E2594*N(F2594))</f>
        <v/>
      </c>
    </row>
    <row r="2595">
      <c r="A2595" s="15" t="n"/>
      <c r="B2595" s="16" t="n"/>
      <c r="C2595">
        <f>IF(B2595="","",IFERROR(INDEX(Productos!$C$2:$C$501,MATCH(B2595,Productos!$A$2:$A$501,0)),"Código no existe"))</f>
        <v/>
      </c>
      <c r="F2595" s="17">
        <f>IF(B2595="","",IFERROR(INDEX(Productos!$F$2:$F$501,MATCH(B2595,Productos!$A$2:$A$501,0)),0))</f>
        <v/>
      </c>
      <c r="G2595" s="17">
        <f>IF(OR(B2595="",E2595=""),"",E2595*N(F2595))</f>
        <v/>
      </c>
    </row>
    <row r="2596">
      <c r="A2596" s="15" t="n"/>
      <c r="B2596" s="16" t="n"/>
      <c r="C2596">
        <f>IF(B2596="","",IFERROR(INDEX(Productos!$C$2:$C$501,MATCH(B2596,Productos!$A$2:$A$501,0)),"Código no existe"))</f>
        <v/>
      </c>
      <c r="F2596" s="17">
        <f>IF(B2596="","",IFERROR(INDEX(Productos!$F$2:$F$501,MATCH(B2596,Productos!$A$2:$A$501,0)),0))</f>
        <v/>
      </c>
      <c r="G2596" s="17">
        <f>IF(OR(B2596="",E2596=""),"",E2596*N(F2596))</f>
        <v/>
      </c>
    </row>
    <row r="2597">
      <c r="A2597" s="15" t="n"/>
      <c r="B2597" s="16" t="n"/>
      <c r="C2597">
        <f>IF(B2597="","",IFERROR(INDEX(Productos!$C$2:$C$501,MATCH(B2597,Productos!$A$2:$A$501,0)),"Código no existe"))</f>
        <v/>
      </c>
      <c r="F2597" s="17">
        <f>IF(B2597="","",IFERROR(INDEX(Productos!$F$2:$F$501,MATCH(B2597,Productos!$A$2:$A$501,0)),0))</f>
        <v/>
      </c>
      <c r="G2597" s="17">
        <f>IF(OR(B2597="",E2597=""),"",E2597*N(F2597))</f>
        <v/>
      </c>
    </row>
    <row r="2598">
      <c r="A2598" s="15" t="n"/>
      <c r="B2598" s="16" t="n"/>
      <c r="C2598">
        <f>IF(B2598="","",IFERROR(INDEX(Productos!$C$2:$C$501,MATCH(B2598,Productos!$A$2:$A$501,0)),"Código no existe"))</f>
        <v/>
      </c>
      <c r="F2598" s="17">
        <f>IF(B2598="","",IFERROR(INDEX(Productos!$F$2:$F$501,MATCH(B2598,Productos!$A$2:$A$501,0)),0))</f>
        <v/>
      </c>
      <c r="G2598" s="17">
        <f>IF(OR(B2598="",E2598=""),"",E2598*N(F2598))</f>
        <v/>
      </c>
    </row>
    <row r="2599">
      <c r="A2599" s="15" t="n"/>
      <c r="B2599" s="16" t="n"/>
      <c r="C2599">
        <f>IF(B2599="","",IFERROR(INDEX(Productos!$C$2:$C$501,MATCH(B2599,Productos!$A$2:$A$501,0)),"Código no existe"))</f>
        <v/>
      </c>
      <c r="F2599" s="17">
        <f>IF(B2599="","",IFERROR(INDEX(Productos!$F$2:$F$501,MATCH(B2599,Productos!$A$2:$A$501,0)),0))</f>
        <v/>
      </c>
      <c r="G2599" s="17">
        <f>IF(OR(B2599="",E2599=""),"",E2599*N(F2599))</f>
        <v/>
      </c>
    </row>
    <row r="2600">
      <c r="A2600" s="15" t="n"/>
      <c r="B2600" s="16" t="n"/>
      <c r="C2600">
        <f>IF(B2600="","",IFERROR(INDEX(Productos!$C$2:$C$501,MATCH(B2600,Productos!$A$2:$A$501,0)),"Código no existe"))</f>
        <v/>
      </c>
      <c r="F2600" s="17">
        <f>IF(B2600="","",IFERROR(INDEX(Productos!$F$2:$F$501,MATCH(B2600,Productos!$A$2:$A$501,0)),0))</f>
        <v/>
      </c>
      <c r="G2600" s="17">
        <f>IF(OR(B2600="",E2600=""),"",E2600*N(F2600))</f>
        <v/>
      </c>
    </row>
    <row r="2601">
      <c r="A2601" s="15" t="n"/>
      <c r="B2601" s="16" t="n"/>
      <c r="C2601">
        <f>IF(B2601="","",IFERROR(INDEX(Productos!$C$2:$C$501,MATCH(B2601,Productos!$A$2:$A$501,0)),"Código no existe"))</f>
        <v/>
      </c>
      <c r="F2601" s="17">
        <f>IF(B2601="","",IFERROR(INDEX(Productos!$F$2:$F$501,MATCH(B2601,Productos!$A$2:$A$501,0)),0))</f>
        <v/>
      </c>
      <c r="G2601" s="17">
        <f>IF(OR(B2601="",E2601=""),"",E2601*N(F2601))</f>
        <v/>
      </c>
    </row>
    <row r="2602">
      <c r="A2602" s="15" t="n"/>
      <c r="B2602" s="16" t="n"/>
      <c r="C2602">
        <f>IF(B2602="","",IFERROR(INDEX(Productos!$C$2:$C$501,MATCH(B2602,Productos!$A$2:$A$501,0)),"Código no existe"))</f>
        <v/>
      </c>
      <c r="F2602" s="17">
        <f>IF(B2602="","",IFERROR(INDEX(Productos!$F$2:$F$501,MATCH(B2602,Productos!$A$2:$A$501,0)),0))</f>
        <v/>
      </c>
      <c r="G2602" s="17">
        <f>IF(OR(B2602="",E2602=""),"",E2602*N(F2602))</f>
        <v/>
      </c>
    </row>
    <row r="2603">
      <c r="A2603" s="15" t="n"/>
      <c r="B2603" s="16" t="n"/>
      <c r="C2603">
        <f>IF(B2603="","",IFERROR(INDEX(Productos!$C$2:$C$501,MATCH(B2603,Productos!$A$2:$A$501,0)),"Código no existe"))</f>
        <v/>
      </c>
      <c r="F2603" s="17">
        <f>IF(B2603="","",IFERROR(INDEX(Productos!$F$2:$F$501,MATCH(B2603,Productos!$A$2:$A$501,0)),0))</f>
        <v/>
      </c>
      <c r="G2603" s="17">
        <f>IF(OR(B2603="",E2603=""),"",E2603*N(F2603))</f>
        <v/>
      </c>
    </row>
    <row r="2604">
      <c r="A2604" s="15" t="n"/>
      <c r="B2604" s="16" t="n"/>
      <c r="C2604">
        <f>IF(B2604="","",IFERROR(INDEX(Productos!$C$2:$C$501,MATCH(B2604,Productos!$A$2:$A$501,0)),"Código no existe"))</f>
        <v/>
      </c>
      <c r="F2604" s="17">
        <f>IF(B2604="","",IFERROR(INDEX(Productos!$F$2:$F$501,MATCH(B2604,Productos!$A$2:$A$501,0)),0))</f>
        <v/>
      </c>
      <c r="G2604" s="17">
        <f>IF(OR(B2604="",E2604=""),"",E2604*N(F2604))</f>
        <v/>
      </c>
    </row>
    <row r="2605">
      <c r="A2605" s="15" t="n"/>
      <c r="B2605" s="16" t="n"/>
      <c r="C2605">
        <f>IF(B2605="","",IFERROR(INDEX(Productos!$C$2:$C$501,MATCH(B2605,Productos!$A$2:$A$501,0)),"Código no existe"))</f>
        <v/>
      </c>
      <c r="F2605" s="17">
        <f>IF(B2605="","",IFERROR(INDEX(Productos!$F$2:$F$501,MATCH(B2605,Productos!$A$2:$A$501,0)),0))</f>
        <v/>
      </c>
      <c r="G2605" s="17">
        <f>IF(OR(B2605="",E2605=""),"",E2605*N(F2605))</f>
        <v/>
      </c>
    </row>
    <row r="2606">
      <c r="A2606" s="15" t="n"/>
      <c r="B2606" s="16" t="n"/>
      <c r="C2606">
        <f>IF(B2606="","",IFERROR(INDEX(Productos!$C$2:$C$501,MATCH(B2606,Productos!$A$2:$A$501,0)),"Código no existe"))</f>
        <v/>
      </c>
      <c r="F2606" s="17">
        <f>IF(B2606="","",IFERROR(INDEX(Productos!$F$2:$F$501,MATCH(B2606,Productos!$A$2:$A$501,0)),0))</f>
        <v/>
      </c>
      <c r="G2606" s="17">
        <f>IF(OR(B2606="",E2606=""),"",E2606*N(F2606))</f>
        <v/>
      </c>
    </row>
    <row r="2607">
      <c r="A2607" s="15" t="n"/>
      <c r="B2607" s="16" t="n"/>
      <c r="C2607">
        <f>IF(B2607="","",IFERROR(INDEX(Productos!$C$2:$C$501,MATCH(B2607,Productos!$A$2:$A$501,0)),"Código no existe"))</f>
        <v/>
      </c>
      <c r="F2607" s="17">
        <f>IF(B2607="","",IFERROR(INDEX(Productos!$F$2:$F$501,MATCH(B2607,Productos!$A$2:$A$501,0)),0))</f>
        <v/>
      </c>
      <c r="G2607" s="17">
        <f>IF(OR(B2607="",E2607=""),"",E2607*N(F2607))</f>
        <v/>
      </c>
    </row>
    <row r="2608">
      <c r="A2608" s="15" t="n"/>
      <c r="B2608" s="16" t="n"/>
      <c r="C2608">
        <f>IF(B2608="","",IFERROR(INDEX(Productos!$C$2:$C$501,MATCH(B2608,Productos!$A$2:$A$501,0)),"Código no existe"))</f>
        <v/>
      </c>
      <c r="F2608" s="17">
        <f>IF(B2608="","",IFERROR(INDEX(Productos!$F$2:$F$501,MATCH(B2608,Productos!$A$2:$A$501,0)),0))</f>
        <v/>
      </c>
      <c r="G2608" s="17">
        <f>IF(OR(B2608="",E2608=""),"",E2608*N(F2608))</f>
        <v/>
      </c>
    </row>
    <row r="2609">
      <c r="A2609" s="15" t="n"/>
      <c r="B2609" s="16" t="n"/>
      <c r="C2609">
        <f>IF(B2609="","",IFERROR(INDEX(Productos!$C$2:$C$501,MATCH(B2609,Productos!$A$2:$A$501,0)),"Código no existe"))</f>
        <v/>
      </c>
      <c r="F2609" s="17">
        <f>IF(B2609="","",IFERROR(INDEX(Productos!$F$2:$F$501,MATCH(B2609,Productos!$A$2:$A$501,0)),0))</f>
        <v/>
      </c>
      <c r="G2609" s="17">
        <f>IF(OR(B2609="",E2609=""),"",E2609*N(F2609))</f>
        <v/>
      </c>
    </row>
    <row r="2610">
      <c r="A2610" s="15" t="n"/>
      <c r="B2610" s="16" t="n"/>
      <c r="C2610">
        <f>IF(B2610="","",IFERROR(INDEX(Productos!$C$2:$C$501,MATCH(B2610,Productos!$A$2:$A$501,0)),"Código no existe"))</f>
        <v/>
      </c>
      <c r="F2610" s="17">
        <f>IF(B2610="","",IFERROR(INDEX(Productos!$F$2:$F$501,MATCH(B2610,Productos!$A$2:$A$501,0)),0))</f>
        <v/>
      </c>
      <c r="G2610" s="17">
        <f>IF(OR(B2610="",E2610=""),"",E2610*N(F2610))</f>
        <v/>
      </c>
    </row>
    <row r="2611">
      <c r="A2611" s="15" t="n"/>
      <c r="B2611" s="16" t="n"/>
      <c r="C2611">
        <f>IF(B2611="","",IFERROR(INDEX(Productos!$C$2:$C$501,MATCH(B2611,Productos!$A$2:$A$501,0)),"Código no existe"))</f>
        <v/>
      </c>
      <c r="F2611" s="17">
        <f>IF(B2611="","",IFERROR(INDEX(Productos!$F$2:$F$501,MATCH(B2611,Productos!$A$2:$A$501,0)),0))</f>
        <v/>
      </c>
      <c r="G2611" s="17">
        <f>IF(OR(B2611="",E2611=""),"",E2611*N(F2611))</f>
        <v/>
      </c>
    </row>
    <row r="2612">
      <c r="A2612" s="15" t="n"/>
      <c r="B2612" s="16" t="n"/>
      <c r="C2612">
        <f>IF(B2612="","",IFERROR(INDEX(Productos!$C$2:$C$501,MATCH(B2612,Productos!$A$2:$A$501,0)),"Código no existe"))</f>
        <v/>
      </c>
      <c r="F2612" s="17">
        <f>IF(B2612="","",IFERROR(INDEX(Productos!$F$2:$F$501,MATCH(B2612,Productos!$A$2:$A$501,0)),0))</f>
        <v/>
      </c>
      <c r="G2612" s="17">
        <f>IF(OR(B2612="",E2612=""),"",E2612*N(F2612))</f>
        <v/>
      </c>
    </row>
    <row r="2613">
      <c r="A2613" s="15" t="n"/>
      <c r="B2613" s="16" t="n"/>
      <c r="C2613">
        <f>IF(B2613="","",IFERROR(INDEX(Productos!$C$2:$C$501,MATCH(B2613,Productos!$A$2:$A$501,0)),"Código no existe"))</f>
        <v/>
      </c>
      <c r="F2613" s="17">
        <f>IF(B2613="","",IFERROR(INDEX(Productos!$F$2:$F$501,MATCH(B2613,Productos!$A$2:$A$501,0)),0))</f>
        <v/>
      </c>
      <c r="G2613" s="17">
        <f>IF(OR(B2613="",E2613=""),"",E2613*N(F2613))</f>
        <v/>
      </c>
    </row>
    <row r="2614">
      <c r="A2614" s="15" t="n"/>
      <c r="B2614" s="16" t="n"/>
      <c r="C2614">
        <f>IF(B2614="","",IFERROR(INDEX(Productos!$C$2:$C$501,MATCH(B2614,Productos!$A$2:$A$501,0)),"Código no existe"))</f>
        <v/>
      </c>
      <c r="F2614" s="17">
        <f>IF(B2614="","",IFERROR(INDEX(Productos!$F$2:$F$501,MATCH(B2614,Productos!$A$2:$A$501,0)),0))</f>
        <v/>
      </c>
      <c r="G2614" s="17">
        <f>IF(OR(B2614="",E2614=""),"",E2614*N(F2614))</f>
        <v/>
      </c>
    </row>
    <row r="2615">
      <c r="A2615" s="15" t="n"/>
      <c r="B2615" s="16" t="n"/>
      <c r="C2615">
        <f>IF(B2615="","",IFERROR(INDEX(Productos!$C$2:$C$501,MATCH(B2615,Productos!$A$2:$A$501,0)),"Código no existe"))</f>
        <v/>
      </c>
      <c r="F2615" s="17">
        <f>IF(B2615="","",IFERROR(INDEX(Productos!$F$2:$F$501,MATCH(B2615,Productos!$A$2:$A$501,0)),0))</f>
        <v/>
      </c>
      <c r="G2615" s="17">
        <f>IF(OR(B2615="",E2615=""),"",E2615*N(F2615))</f>
        <v/>
      </c>
    </row>
    <row r="2616">
      <c r="A2616" s="15" t="n"/>
      <c r="B2616" s="16" t="n"/>
      <c r="C2616">
        <f>IF(B2616="","",IFERROR(INDEX(Productos!$C$2:$C$501,MATCH(B2616,Productos!$A$2:$A$501,0)),"Código no existe"))</f>
        <v/>
      </c>
      <c r="F2616" s="17">
        <f>IF(B2616="","",IFERROR(INDEX(Productos!$F$2:$F$501,MATCH(B2616,Productos!$A$2:$A$501,0)),0))</f>
        <v/>
      </c>
      <c r="G2616" s="17">
        <f>IF(OR(B2616="",E2616=""),"",E2616*N(F2616))</f>
        <v/>
      </c>
    </row>
    <row r="2617">
      <c r="A2617" s="15" t="n"/>
      <c r="B2617" s="16" t="n"/>
      <c r="C2617">
        <f>IF(B2617="","",IFERROR(INDEX(Productos!$C$2:$C$501,MATCH(B2617,Productos!$A$2:$A$501,0)),"Código no existe"))</f>
        <v/>
      </c>
      <c r="F2617" s="17">
        <f>IF(B2617="","",IFERROR(INDEX(Productos!$F$2:$F$501,MATCH(B2617,Productos!$A$2:$A$501,0)),0))</f>
        <v/>
      </c>
      <c r="G2617" s="17">
        <f>IF(OR(B2617="",E2617=""),"",E2617*N(F2617))</f>
        <v/>
      </c>
    </row>
    <row r="2618">
      <c r="A2618" s="15" t="n"/>
      <c r="B2618" s="16" t="n"/>
      <c r="C2618">
        <f>IF(B2618="","",IFERROR(INDEX(Productos!$C$2:$C$501,MATCH(B2618,Productos!$A$2:$A$501,0)),"Código no existe"))</f>
        <v/>
      </c>
      <c r="F2618" s="17">
        <f>IF(B2618="","",IFERROR(INDEX(Productos!$F$2:$F$501,MATCH(B2618,Productos!$A$2:$A$501,0)),0))</f>
        <v/>
      </c>
      <c r="G2618" s="17">
        <f>IF(OR(B2618="",E2618=""),"",E2618*N(F2618))</f>
        <v/>
      </c>
    </row>
    <row r="2619">
      <c r="A2619" s="15" t="n"/>
      <c r="B2619" s="16" t="n"/>
      <c r="C2619">
        <f>IF(B2619="","",IFERROR(INDEX(Productos!$C$2:$C$501,MATCH(B2619,Productos!$A$2:$A$501,0)),"Código no existe"))</f>
        <v/>
      </c>
      <c r="F2619" s="17">
        <f>IF(B2619="","",IFERROR(INDEX(Productos!$F$2:$F$501,MATCH(B2619,Productos!$A$2:$A$501,0)),0))</f>
        <v/>
      </c>
      <c r="G2619" s="17">
        <f>IF(OR(B2619="",E2619=""),"",E2619*N(F2619))</f>
        <v/>
      </c>
    </row>
    <row r="2620">
      <c r="A2620" s="15" t="n"/>
      <c r="B2620" s="16" t="n"/>
      <c r="C2620">
        <f>IF(B2620="","",IFERROR(INDEX(Productos!$C$2:$C$501,MATCH(B2620,Productos!$A$2:$A$501,0)),"Código no existe"))</f>
        <v/>
      </c>
      <c r="F2620" s="17">
        <f>IF(B2620="","",IFERROR(INDEX(Productos!$F$2:$F$501,MATCH(B2620,Productos!$A$2:$A$501,0)),0))</f>
        <v/>
      </c>
      <c r="G2620" s="17">
        <f>IF(OR(B2620="",E2620=""),"",E2620*N(F2620))</f>
        <v/>
      </c>
    </row>
    <row r="2621">
      <c r="A2621" s="15" t="n"/>
      <c r="B2621" s="16" t="n"/>
      <c r="C2621">
        <f>IF(B2621="","",IFERROR(INDEX(Productos!$C$2:$C$501,MATCH(B2621,Productos!$A$2:$A$501,0)),"Código no existe"))</f>
        <v/>
      </c>
      <c r="F2621" s="17">
        <f>IF(B2621="","",IFERROR(INDEX(Productos!$F$2:$F$501,MATCH(B2621,Productos!$A$2:$A$501,0)),0))</f>
        <v/>
      </c>
      <c r="G2621" s="17">
        <f>IF(OR(B2621="",E2621=""),"",E2621*N(F2621))</f>
        <v/>
      </c>
    </row>
    <row r="2622">
      <c r="A2622" s="15" t="n"/>
      <c r="B2622" s="16" t="n"/>
      <c r="C2622">
        <f>IF(B2622="","",IFERROR(INDEX(Productos!$C$2:$C$501,MATCH(B2622,Productos!$A$2:$A$501,0)),"Código no existe"))</f>
        <v/>
      </c>
      <c r="F2622" s="17">
        <f>IF(B2622="","",IFERROR(INDEX(Productos!$F$2:$F$501,MATCH(B2622,Productos!$A$2:$A$501,0)),0))</f>
        <v/>
      </c>
      <c r="G2622" s="17">
        <f>IF(OR(B2622="",E2622=""),"",E2622*N(F2622))</f>
        <v/>
      </c>
    </row>
    <row r="2623">
      <c r="A2623" s="15" t="n"/>
      <c r="B2623" s="16" t="n"/>
      <c r="C2623">
        <f>IF(B2623="","",IFERROR(INDEX(Productos!$C$2:$C$501,MATCH(B2623,Productos!$A$2:$A$501,0)),"Código no existe"))</f>
        <v/>
      </c>
      <c r="F2623" s="17">
        <f>IF(B2623="","",IFERROR(INDEX(Productos!$F$2:$F$501,MATCH(B2623,Productos!$A$2:$A$501,0)),0))</f>
        <v/>
      </c>
      <c r="G2623" s="17">
        <f>IF(OR(B2623="",E2623=""),"",E2623*N(F2623))</f>
        <v/>
      </c>
    </row>
    <row r="2624">
      <c r="A2624" s="15" t="n"/>
      <c r="B2624" s="16" t="n"/>
      <c r="C2624">
        <f>IF(B2624="","",IFERROR(INDEX(Productos!$C$2:$C$501,MATCH(B2624,Productos!$A$2:$A$501,0)),"Código no existe"))</f>
        <v/>
      </c>
      <c r="F2624" s="17">
        <f>IF(B2624="","",IFERROR(INDEX(Productos!$F$2:$F$501,MATCH(B2624,Productos!$A$2:$A$501,0)),0))</f>
        <v/>
      </c>
      <c r="G2624" s="17">
        <f>IF(OR(B2624="",E2624=""),"",E2624*N(F2624))</f>
        <v/>
      </c>
    </row>
    <row r="2625">
      <c r="A2625" s="15" t="n"/>
      <c r="B2625" s="16" t="n"/>
      <c r="C2625">
        <f>IF(B2625="","",IFERROR(INDEX(Productos!$C$2:$C$501,MATCH(B2625,Productos!$A$2:$A$501,0)),"Código no existe"))</f>
        <v/>
      </c>
      <c r="F2625" s="17">
        <f>IF(B2625="","",IFERROR(INDEX(Productos!$F$2:$F$501,MATCH(B2625,Productos!$A$2:$A$501,0)),0))</f>
        <v/>
      </c>
      <c r="G2625" s="17">
        <f>IF(OR(B2625="",E2625=""),"",E2625*N(F2625))</f>
        <v/>
      </c>
    </row>
    <row r="2626">
      <c r="A2626" s="15" t="n"/>
      <c r="B2626" s="16" t="n"/>
      <c r="C2626">
        <f>IF(B2626="","",IFERROR(INDEX(Productos!$C$2:$C$501,MATCH(B2626,Productos!$A$2:$A$501,0)),"Código no existe"))</f>
        <v/>
      </c>
      <c r="F2626" s="17">
        <f>IF(B2626="","",IFERROR(INDEX(Productos!$F$2:$F$501,MATCH(B2626,Productos!$A$2:$A$501,0)),0))</f>
        <v/>
      </c>
      <c r="G2626" s="17">
        <f>IF(OR(B2626="",E2626=""),"",E2626*N(F2626))</f>
        <v/>
      </c>
    </row>
    <row r="2627">
      <c r="A2627" s="15" t="n"/>
      <c r="B2627" s="16" t="n"/>
      <c r="C2627">
        <f>IF(B2627="","",IFERROR(INDEX(Productos!$C$2:$C$501,MATCH(B2627,Productos!$A$2:$A$501,0)),"Código no existe"))</f>
        <v/>
      </c>
      <c r="F2627" s="17">
        <f>IF(B2627="","",IFERROR(INDEX(Productos!$F$2:$F$501,MATCH(B2627,Productos!$A$2:$A$501,0)),0))</f>
        <v/>
      </c>
      <c r="G2627" s="17">
        <f>IF(OR(B2627="",E2627=""),"",E2627*N(F2627))</f>
        <v/>
      </c>
    </row>
    <row r="2628">
      <c r="A2628" s="15" t="n"/>
      <c r="B2628" s="16" t="n"/>
      <c r="C2628">
        <f>IF(B2628="","",IFERROR(INDEX(Productos!$C$2:$C$501,MATCH(B2628,Productos!$A$2:$A$501,0)),"Código no existe"))</f>
        <v/>
      </c>
      <c r="F2628" s="17">
        <f>IF(B2628="","",IFERROR(INDEX(Productos!$F$2:$F$501,MATCH(B2628,Productos!$A$2:$A$501,0)),0))</f>
        <v/>
      </c>
      <c r="G2628" s="17">
        <f>IF(OR(B2628="",E2628=""),"",E2628*N(F2628))</f>
        <v/>
      </c>
    </row>
    <row r="2629">
      <c r="A2629" s="15" t="n"/>
      <c r="B2629" s="16" t="n"/>
      <c r="C2629">
        <f>IF(B2629="","",IFERROR(INDEX(Productos!$C$2:$C$501,MATCH(B2629,Productos!$A$2:$A$501,0)),"Código no existe"))</f>
        <v/>
      </c>
      <c r="F2629" s="17">
        <f>IF(B2629="","",IFERROR(INDEX(Productos!$F$2:$F$501,MATCH(B2629,Productos!$A$2:$A$501,0)),0))</f>
        <v/>
      </c>
      <c r="G2629" s="17">
        <f>IF(OR(B2629="",E2629=""),"",E2629*N(F2629))</f>
        <v/>
      </c>
    </row>
    <row r="2630">
      <c r="A2630" s="15" t="n"/>
      <c r="B2630" s="16" t="n"/>
      <c r="C2630">
        <f>IF(B2630="","",IFERROR(INDEX(Productos!$C$2:$C$501,MATCH(B2630,Productos!$A$2:$A$501,0)),"Código no existe"))</f>
        <v/>
      </c>
      <c r="F2630" s="17">
        <f>IF(B2630="","",IFERROR(INDEX(Productos!$F$2:$F$501,MATCH(B2630,Productos!$A$2:$A$501,0)),0))</f>
        <v/>
      </c>
      <c r="G2630" s="17">
        <f>IF(OR(B2630="",E2630=""),"",E2630*N(F2630))</f>
        <v/>
      </c>
    </row>
    <row r="2631">
      <c r="A2631" s="15" t="n"/>
      <c r="B2631" s="16" t="n"/>
      <c r="C2631">
        <f>IF(B2631="","",IFERROR(INDEX(Productos!$C$2:$C$501,MATCH(B2631,Productos!$A$2:$A$501,0)),"Código no existe"))</f>
        <v/>
      </c>
      <c r="F2631" s="17">
        <f>IF(B2631="","",IFERROR(INDEX(Productos!$F$2:$F$501,MATCH(B2631,Productos!$A$2:$A$501,0)),0))</f>
        <v/>
      </c>
      <c r="G2631" s="17">
        <f>IF(OR(B2631="",E2631=""),"",E2631*N(F2631))</f>
        <v/>
      </c>
    </row>
    <row r="2632">
      <c r="A2632" s="15" t="n"/>
      <c r="B2632" s="16" t="n"/>
      <c r="C2632">
        <f>IF(B2632="","",IFERROR(INDEX(Productos!$C$2:$C$501,MATCH(B2632,Productos!$A$2:$A$501,0)),"Código no existe"))</f>
        <v/>
      </c>
      <c r="F2632" s="17">
        <f>IF(B2632="","",IFERROR(INDEX(Productos!$F$2:$F$501,MATCH(B2632,Productos!$A$2:$A$501,0)),0))</f>
        <v/>
      </c>
      <c r="G2632" s="17">
        <f>IF(OR(B2632="",E2632=""),"",E2632*N(F2632))</f>
        <v/>
      </c>
    </row>
    <row r="2633">
      <c r="A2633" s="15" t="n"/>
      <c r="B2633" s="16" t="n"/>
      <c r="C2633">
        <f>IF(B2633="","",IFERROR(INDEX(Productos!$C$2:$C$501,MATCH(B2633,Productos!$A$2:$A$501,0)),"Código no existe"))</f>
        <v/>
      </c>
      <c r="F2633" s="17">
        <f>IF(B2633="","",IFERROR(INDEX(Productos!$F$2:$F$501,MATCH(B2633,Productos!$A$2:$A$501,0)),0))</f>
        <v/>
      </c>
      <c r="G2633" s="17">
        <f>IF(OR(B2633="",E2633=""),"",E2633*N(F2633))</f>
        <v/>
      </c>
    </row>
    <row r="2634">
      <c r="A2634" s="15" t="n"/>
      <c r="B2634" s="16" t="n"/>
      <c r="C2634">
        <f>IF(B2634="","",IFERROR(INDEX(Productos!$C$2:$C$501,MATCH(B2634,Productos!$A$2:$A$501,0)),"Código no existe"))</f>
        <v/>
      </c>
      <c r="F2634" s="17">
        <f>IF(B2634="","",IFERROR(INDEX(Productos!$F$2:$F$501,MATCH(B2634,Productos!$A$2:$A$501,0)),0))</f>
        <v/>
      </c>
      <c r="G2634" s="17">
        <f>IF(OR(B2634="",E2634=""),"",E2634*N(F2634))</f>
        <v/>
      </c>
    </row>
    <row r="2635">
      <c r="A2635" s="15" t="n"/>
      <c r="B2635" s="16" t="n"/>
      <c r="C2635">
        <f>IF(B2635="","",IFERROR(INDEX(Productos!$C$2:$C$501,MATCH(B2635,Productos!$A$2:$A$501,0)),"Código no existe"))</f>
        <v/>
      </c>
      <c r="F2635" s="17">
        <f>IF(B2635="","",IFERROR(INDEX(Productos!$F$2:$F$501,MATCH(B2635,Productos!$A$2:$A$501,0)),0))</f>
        <v/>
      </c>
      <c r="G2635" s="17">
        <f>IF(OR(B2635="",E2635=""),"",E2635*N(F2635))</f>
        <v/>
      </c>
    </row>
    <row r="2636">
      <c r="A2636" s="15" t="n"/>
      <c r="B2636" s="16" t="n"/>
      <c r="C2636">
        <f>IF(B2636="","",IFERROR(INDEX(Productos!$C$2:$C$501,MATCH(B2636,Productos!$A$2:$A$501,0)),"Código no existe"))</f>
        <v/>
      </c>
      <c r="F2636" s="17">
        <f>IF(B2636="","",IFERROR(INDEX(Productos!$F$2:$F$501,MATCH(B2636,Productos!$A$2:$A$501,0)),0))</f>
        <v/>
      </c>
      <c r="G2636" s="17">
        <f>IF(OR(B2636="",E2636=""),"",E2636*N(F2636))</f>
        <v/>
      </c>
    </row>
    <row r="2637">
      <c r="A2637" s="15" t="n"/>
      <c r="B2637" s="16" t="n"/>
      <c r="C2637">
        <f>IF(B2637="","",IFERROR(INDEX(Productos!$C$2:$C$501,MATCH(B2637,Productos!$A$2:$A$501,0)),"Código no existe"))</f>
        <v/>
      </c>
      <c r="F2637" s="17">
        <f>IF(B2637="","",IFERROR(INDEX(Productos!$F$2:$F$501,MATCH(B2637,Productos!$A$2:$A$501,0)),0))</f>
        <v/>
      </c>
      <c r="G2637" s="17">
        <f>IF(OR(B2637="",E2637=""),"",E2637*N(F2637))</f>
        <v/>
      </c>
    </row>
    <row r="2638">
      <c r="A2638" s="15" t="n"/>
      <c r="B2638" s="16" t="n"/>
      <c r="C2638">
        <f>IF(B2638="","",IFERROR(INDEX(Productos!$C$2:$C$501,MATCH(B2638,Productos!$A$2:$A$501,0)),"Código no existe"))</f>
        <v/>
      </c>
      <c r="F2638" s="17">
        <f>IF(B2638="","",IFERROR(INDEX(Productos!$F$2:$F$501,MATCH(B2638,Productos!$A$2:$A$501,0)),0))</f>
        <v/>
      </c>
      <c r="G2638" s="17">
        <f>IF(OR(B2638="",E2638=""),"",E2638*N(F2638))</f>
        <v/>
      </c>
    </row>
    <row r="2639">
      <c r="A2639" s="15" t="n"/>
      <c r="B2639" s="16" t="n"/>
      <c r="C2639">
        <f>IF(B2639="","",IFERROR(INDEX(Productos!$C$2:$C$501,MATCH(B2639,Productos!$A$2:$A$501,0)),"Código no existe"))</f>
        <v/>
      </c>
      <c r="F2639" s="17">
        <f>IF(B2639="","",IFERROR(INDEX(Productos!$F$2:$F$501,MATCH(B2639,Productos!$A$2:$A$501,0)),0))</f>
        <v/>
      </c>
      <c r="G2639" s="17">
        <f>IF(OR(B2639="",E2639=""),"",E2639*N(F2639))</f>
        <v/>
      </c>
    </row>
    <row r="2640">
      <c r="A2640" s="15" t="n"/>
      <c r="B2640" s="16" t="n"/>
      <c r="C2640">
        <f>IF(B2640="","",IFERROR(INDEX(Productos!$C$2:$C$501,MATCH(B2640,Productos!$A$2:$A$501,0)),"Código no existe"))</f>
        <v/>
      </c>
      <c r="F2640" s="17">
        <f>IF(B2640="","",IFERROR(INDEX(Productos!$F$2:$F$501,MATCH(B2640,Productos!$A$2:$A$501,0)),0))</f>
        <v/>
      </c>
      <c r="G2640" s="17">
        <f>IF(OR(B2640="",E2640=""),"",E2640*N(F2640))</f>
        <v/>
      </c>
    </row>
    <row r="2641">
      <c r="A2641" s="15" t="n"/>
      <c r="B2641" s="16" t="n"/>
      <c r="C2641">
        <f>IF(B2641="","",IFERROR(INDEX(Productos!$C$2:$C$501,MATCH(B2641,Productos!$A$2:$A$501,0)),"Código no existe"))</f>
        <v/>
      </c>
      <c r="F2641" s="17">
        <f>IF(B2641="","",IFERROR(INDEX(Productos!$F$2:$F$501,MATCH(B2641,Productos!$A$2:$A$501,0)),0))</f>
        <v/>
      </c>
      <c r="G2641" s="17">
        <f>IF(OR(B2641="",E2641=""),"",E2641*N(F2641))</f>
        <v/>
      </c>
    </row>
    <row r="2642">
      <c r="A2642" s="15" t="n"/>
      <c r="B2642" s="16" t="n"/>
      <c r="C2642">
        <f>IF(B2642="","",IFERROR(INDEX(Productos!$C$2:$C$501,MATCH(B2642,Productos!$A$2:$A$501,0)),"Código no existe"))</f>
        <v/>
      </c>
      <c r="F2642" s="17">
        <f>IF(B2642="","",IFERROR(INDEX(Productos!$F$2:$F$501,MATCH(B2642,Productos!$A$2:$A$501,0)),0))</f>
        <v/>
      </c>
      <c r="G2642" s="17">
        <f>IF(OR(B2642="",E2642=""),"",E2642*N(F2642))</f>
        <v/>
      </c>
    </row>
    <row r="2643">
      <c r="A2643" s="15" t="n"/>
      <c r="B2643" s="16" t="n"/>
      <c r="C2643">
        <f>IF(B2643="","",IFERROR(INDEX(Productos!$C$2:$C$501,MATCH(B2643,Productos!$A$2:$A$501,0)),"Código no existe"))</f>
        <v/>
      </c>
      <c r="F2643" s="17">
        <f>IF(B2643="","",IFERROR(INDEX(Productos!$F$2:$F$501,MATCH(B2643,Productos!$A$2:$A$501,0)),0))</f>
        <v/>
      </c>
      <c r="G2643" s="17">
        <f>IF(OR(B2643="",E2643=""),"",E2643*N(F2643))</f>
        <v/>
      </c>
    </row>
    <row r="2644">
      <c r="A2644" s="15" t="n"/>
      <c r="B2644" s="16" t="n"/>
      <c r="C2644">
        <f>IF(B2644="","",IFERROR(INDEX(Productos!$C$2:$C$501,MATCH(B2644,Productos!$A$2:$A$501,0)),"Código no existe"))</f>
        <v/>
      </c>
      <c r="F2644" s="17">
        <f>IF(B2644="","",IFERROR(INDEX(Productos!$F$2:$F$501,MATCH(B2644,Productos!$A$2:$A$501,0)),0))</f>
        <v/>
      </c>
      <c r="G2644" s="17">
        <f>IF(OR(B2644="",E2644=""),"",E2644*N(F2644))</f>
        <v/>
      </c>
    </row>
    <row r="2645">
      <c r="A2645" s="15" t="n"/>
      <c r="B2645" s="16" t="n"/>
      <c r="C2645">
        <f>IF(B2645="","",IFERROR(INDEX(Productos!$C$2:$C$501,MATCH(B2645,Productos!$A$2:$A$501,0)),"Código no existe"))</f>
        <v/>
      </c>
      <c r="F2645" s="17">
        <f>IF(B2645="","",IFERROR(INDEX(Productos!$F$2:$F$501,MATCH(B2645,Productos!$A$2:$A$501,0)),0))</f>
        <v/>
      </c>
      <c r="G2645" s="17">
        <f>IF(OR(B2645="",E2645=""),"",E2645*N(F2645))</f>
        <v/>
      </c>
    </row>
    <row r="2646">
      <c r="A2646" s="15" t="n"/>
      <c r="B2646" s="16" t="n"/>
      <c r="C2646">
        <f>IF(B2646="","",IFERROR(INDEX(Productos!$C$2:$C$501,MATCH(B2646,Productos!$A$2:$A$501,0)),"Código no existe"))</f>
        <v/>
      </c>
      <c r="F2646" s="17">
        <f>IF(B2646="","",IFERROR(INDEX(Productos!$F$2:$F$501,MATCH(B2646,Productos!$A$2:$A$501,0)),0))</f>
        <v/>
      </c>
      <c r="G2646" s="17">
        <f>IF(OR(B2646="",E2646=""),"",E2646*N(F2646))</f>
        <v/>
      </c>
    </row>
    <row r="2647">
      <c r="A2647" s="15" t="n"/>
      <c r="B2647" s="16" t="n"/>
      <c r="C2647">
        <f>IF(B2647="","",IFERROR(INDEX(Productos!$C$2:$C$501,MATCH(B2647,Productos!$A$2:$A$501,0)),"Código no existe"))</f>
        <v/>
      </c>
      <c r="F2647" s="17">
        <f>IF(B2647="","",IFERROR(INDEX(Productos!$F$2:$F$501,MATCH(B2647,Productos!$A$2:$A$501,0)),0))</f>
        <v/>
      </c>
      <c r="G2647" s="17">
        <f>IF(OR(B2647="",E2647=""),"",E2647*N(F2647))</f>
        <v/>
      </c>
    </row>
    <row r="2648">
      <c r="A2648" s="15" t="n"/>
      <c r="B2648" s="16" t="n"/>
      <c r="C2648">
        <f>IF(B2648="","",IFERROR(INDEX(Productos!$C$2:$C$501,MATCH(B2648,Productos!$A$2:$A$501,0)),"Código no existe"))</f>
        <v/>
      </c>
      <c r="F2648" s="17">
        <f>IF(B2648="","",IFERROR(INDEX(Productos!$F$2:$F$501,MATCH(B2648,Productos!$A$2:$A$501,0)),0))</f>
        <v/>
      </c>
      <c r="G2648" s="17">
        <f>IF(OR(B2648="",E2648=""),"",E2648*N(F2648))</f>
        <v/>
      </c>
    </row>
    <row r="2649">
      <c r="A2649" s="15" t="n"/>
      <c r="B2649" s="16" t="n"/>
      <c r="C2649">
        <f>IF(B2649="","",IFERROR(INDEX(Productos!$C$2:$C$501,MATCH(B2649,Productos!$A$2:$A$501,0)),"Código no existe"))</f>
        <v/>
      </c>
      <c r="F2649" s="17">
        <f>IF(B2649="","",IFERROR(INDEX(Productos!$F$2:$F$501,MATCH(B2649,Productos!$A$2:$A$501,0)),0))</f>
        <v/>
      </c>
      <c r="G2649" s="17">
        <f>IF(OR(B2649="",E2649=""),"",E2649*N(F2649))</f>
        <v/>
      </c>
    </row>
    <row r="2650">
      <c r="A2650" s="15" t="n"/>
      <c r="B2650" s="16" t="n"/>
      <c r="C2650">
        <f>IF(B2650="","",IFERROR(INDEX(Productos!$C$2:$C$501,MATCH(B2650,Productos!$A$2:$A$501,0)),"Código no existe"))</f>
        <v/>
      </c>
      <c r="F2650" s="17">
        <f>IF(B2650="","",IFERROR(INDEX(Productos!$F$2:$F$501,MATCH(B2650,Productos!$A$2:$A$501,0)),0))</f>
        <v/>
      </c>
      <c r="G2650" s="17">
        <f>IF(OR(B2650="",E2650=""),"",E2650*N(F2650))</f>
        <v/>
      </c>
    </row>
    <row r="2651">
      <c r="A2651" s="15" t="n"/>
      <c r="B2651" s="16" t="n"/>
      <c r="C2651">
        <f>IF(B2651="","",IFERROR(INDEX(Productos!$C$2:$C$501,MATCH(B2651,Productos!$A$2:$A$501,0)),"Código no existe"))</f>
        <v/>
      </c>
      <c r="F2651" s="17">
        <f>IF(B2651="","",IFERROR(INDEX(Productos!$F$2:$F$501,MATCH(B2651,Productos!$A$2:$A$501,0)),0))</f>
        <v/>
      </c>
      <c r="G2651" s="17">
        <f>IF(OR(B2651="",E2651=""),"",E2651*N(F2651))</f>
        <v/>
      </c>
    </row>
    <row r="2652">
      <c r="A2652" s="15" t="n"/>
      <c r="B2652" s="16" t="n"/>
      <c r="C2652">
        <f>IF(B2652="","",IFERROR(INDEX(Productos!$C$2:$C$501,MATCH(B2652,Productos!$A$2:$A$501,0)),"Código no existe"))</f>
        <v/>
      </c>
      <c r="F2652" s="17">
        <f>IF(B2652="","",IFERROR(INDEX(Productos!$F$2:$F$501,MATCH(B2652,Productos!$A$2:$A$501,0)),0))</f>
        <v/>
      </c>
      <c r="G2652" s="17">
        <f>IF(OR(B2652="",E2652=""),"",E2652*N(F2652))</f>
        <v/>
      </c>
    </row>
    <row r="2653">
      <c r="A2653" s="15" t="n"/>
      <c r="B2653" s="16" t="n"/>
      <c r="C2653">
        <f>IF(B2653="","",IFERROR(INDEX(Productos!$C$2:$C$501,MATCH(B2653,Productos!$A$2:$A$501,0)),"Código no existe"))</f>
        <v/>
      </c>
      <c r="F2653" s="17">
        <f>IF(B2653="","",IFERROR(INDEX(Productos!$F$2:$F$501,MATCH(B2653,Productos!$A$2:$A$501,0)),0))</f>
        <v/>
      </c>
      <c r="G2653" s="17">
        <f>IF(OR(B2653="",E2653=""),"",E2653*N(F2653))</f>
        <v/>
      </c>
    </row>
    <row r="2654">
      <c r="A2654" s="15" t="n"/>
      <c r="B2654" s="16" t="n"/>
      <c r="C2654">
        <f>IF(B2654="","",IFERROR(INDEX(Productos!$C$2:$C$501,MATCH(B2654,Productos!$A$2:$A$501,0)),"Código no existe"))</f>
        <v/>
      </c>
      <c r="F2654" s="17">
        <f>IF(B2654="","",IFERROR(INDEX(Productos!$F$2:$F$501,MATCH(B2654,Productos!$A$2:$A$501,0)),0))</f>
        <v/>
      </c>
      <c r="G2654" s="17">
        <f>IF(OR(B2654="",E2654=""),"",E2654*N(F2654))</f>
        <v/>
      </c>
    </row>
    <row r="2655">
      <c r="A2655" s="15" t="n"/>
      <c r="B2655" s="16" t="n"/>
      <c r="C2655">
        <f>IF(B2655="","",IFERROR(INDEX(Productos!$C$2:$C$501,MATCH(B2655,Productos!$A$2:$A$501,0)),"Código no existe"))</f>
        <v/>
      </c>
      <c r="F2655" s="17">
        <f>IF(B2655="","",IFERROR(INDEX(Productos!$F$2:$F$501,MATCH(B2655,Productos!$A$2:$A$501,0)),0))</f>
        <v/>
      </c>
      <c r="G2655" s="17">
        <f>IF(OR(B2655="",E2655=""),"",E2655*N(F2655))</f>
        <v/>
      </c>
    </row>
    <row r="2656">
      <c r="A2656" s="15" t="n"/>
      <c r="B2656" s="16" t="n"/>
      <c r="C2656">
        <f>IF(B2656="","",IFERROR(INDEX(Productos!$C$2:$C$501,MATCH(B2656,Productos!$A$2:$A$501,0)),"Código no existe"))</f>
        <v/>
      </c>
      <c r="F2656" s="17">
        <f>IF(B2656="","",IFERROR(INDEX(Productos!$F$2:$F$501,MATCH(B2656,Productos!$A$2:$A$501,0)),0))</f>
        <v/>
      </c>
      <c r="G2656" s="17">
        <f>IF(OR(B2656="",E2656=""),"",E2656*N(F2656))</f>
        <v/>
      </c>
    </row>
    <row r="2657">
      <c r="A2657" s="15" t="n"/>
      <c r="B2657" s="16" t="n"/>
      <c r="C2657">
        <f>IF(B2657="","",IFERROR(INDEX(Productos!$C$2:$C$501,MATCH(B2657,Productos!$A$2:$A$501,0)),"Código no existe"))</f>
        <v/>
      </c>
      <c r="F2657" s="17">
        <f>IF(B2657="","",IFERROR(INDEX(Productos!$F$2:$F$501,MATCH(B2657,Productos!$A$2:$A$501,0)),0))</f>
        <v/>
      </c>
      <c r="G2657" s="17">
        <f>IF(OR(B2657="",E2657=""),"",E2657*N(F2657))</f>
        <v/>
      </c>
    </row>
    <row r="2658">
      <c r="A2658" s="15" t="n"/>
      <c r="B2658" s="16" t="n"/>
      <c r="C2658">
        <f>IF(B2658="","",IFERROR(INDEX(Productos!$C$2:$C$501,MATCH(B2658,Productos!$A$2:$A$501,0)),"Código no existe"))</f>
        <v/>
      </c>
      <c r="F2658" s="17">
        <f>IF(B2658="","",IFERROR(INDEX(Productos!$F$2:$F$501,MATCH(B2658,Productos!$A$2:$A$501,0)),0))</f>
        <v/>
      </c>
      <c r="G2658" s="17">
        <f>IF(OR(B2658="",E2658=""),"",E2658*N(F2658))</f>
        <v/>
      </c>
    </row>
    <row r="2659">
      <c r="A2659" s="15" t="n"/>
      <c r="B2659" s="16" t="n"/>
      <c r="C2659">
        <f>IF(B2659="","",IFERROR(INDEX(Productos!$C$2:$C$501,MATCH(B2659,Productos!$A$2:$A$501,0)),"Código no existe"))</f>
        <v/>
      </c>
      <c r="F2659" s="17">
        <f>IF(B2659="","",IFERROR(INDEX(Productos!$F$2:$F$501,MATCH(B2659,Productos!$A$2:$A$501,0)),0))</f>
        <v/>
      </c>
      <c r="G2659" s="17">
        <f>IF(OR(B2659="",E2659=""),"",E2659*N(F2659))</f>
        <v/>
      </c>
    </row>
    <row r="2660">
      <c r="A2660" s="15" t="n"/>
      <c r="B2660" s="16" t="n"/>
      <c r="C2660">
        <f>IF(B2660="","",IFERROR(INDEX(Productos!$C$2:$C$501,MATCH(B2660,Productos!$A$2:$A$501,0)),"Código no existe"))</f>
        <v/>
      </c>
      <c r="F2660" s="17">
        <f>IF(B2660="","",IFERROR(INDEX(Productos!$F$2:$F$501,MATCH(B2660,Productos!$A$2:$A$501,0)),0))</f>
        <v/>
      </c>
      <c r="G2660" s="17">
        <f>IF(OR(B2660="",E2660=""),"",E2660*N(F2660))</f>
        <v/>
      </c>
    </row>
    <row r="2661">
      <c r="A2661" s="15" t="n"/>
      <c r="B2661" s="16" t="n"/>
      <c r="C2661">
        <f>IF(B2661="","",IFERROR(INDEX(Productos!$C$2:$C$501,MATCH(B2661,Productos!$A$2:$A$501,0)),"Código no existe"))</f>
        <v/>
      </c>
      <c r="F2661" s="17">
        <f>IF(B2661="","",IFERROR(INDEX(Productos!$F$2:$F$501,MATCH(B2661,Productos!$A$2:$A$501,0)),0))</f>
        <v/>
      </c>
      <c r="G2661" s="17">
        <f>IF(OR(B2661="",E2661=""),"",E2661*N(F2661))</f>
        <v/>
      </c>
    </row>
    <row r="2662">
      <c r="A2662" s="15" t="n"/>
      <c r="B2662" s="16" t="n"/>
      <c r="C2662">
        <f>IF(B2662="","",IFERROR(INDEX(Productos!$C$2:$C$501,MATCH(B2662,Productos!$A$2:$A$501,0)),"Código no existe"))</f>
        <v/>
      </c>
      <c r="F2662" s="17">
        <f>IF(B2662="","",IFERROR(INDEX(Productos!$F$2:$F$501,MATCH(B2662,Productos!$A$2:$A$501,0)),0))</f>
        <v/>
      </c>
      <c r="G2662" s="17">
        <f>IF(OR(B2662="",E2662=""),"",E2662*N(F2662))</f>
        <v/>
      </c>
    </row>
    <row r="2663">
      <c r="A2663" s="15" t="n"/>
      <c r="B2663" s="16" t="n"/>
      <c r="C2663">
        <f>IF(B2663="","",IFERROR(INDEX(Productos!$C$2:$C$501,MATCH(B2663,Productos!$A$2:$A$501,0)),"Código no existe"))</f>
        <v/>
      </c>
      <c r="F2663" s="17">
        <f>IF(B2663="","",IFERROR(INDEX(Productos!$F$2:$F$501,MATCH(B2663,Productos!$A$2:$A$501,0)),0))</f>
        <v/>
      </c>
      <c r="G2663" s="17">
        <f>IF(OR(B2663="",E2663=""),"",E2663*N(F2663))</f>
        <v/>
      </c>
    </row>
    <row r="2664">
      <c r="A2664" s="15" t="n"/>
      <c r="B2664" s="16" t="n"/>
      <c r="C2664">
        <f>IF(B2664="","",IFERROR(INDEX(Productos!$C$2:$C$501,MATCH(B2664,Productos!$A$2:$A$501,0)),"Código no existe"))</f>
        <v/>
      </c>
      <c r="F2664" s="17">
        <f>IF(B2664="","",IFERROR(INDEX(Productos!$F$2:$F$501,MATCH(B2664,Productos!$A$2:$A$501,0)),0))</f>
        <v/>
      </c>
      <c r="G2664" s="17">
        <f>IF(OR(B2664="",E2664=""),"",E2664*N(F2664))</f>
        <v/>
      </c>
    </row>
    <row r="2665">
      <c r="A2665" s="15" t="n"/>
      <c r="B2665" s="16" t="n"/>
      <c r="C2665">
        <f>IF(B2665="","",IFERROR(INDEX(Productos!$C$2:$C$501,MATCH(B2665,Productos!$A$2:$A$501,0)),"Código no existe"))</f>
        <v/>
      </c>
      <c r="F2665" s="17">
        <f>IF(B2665="","",IFERROR(INDEX(Productos!$F$2:$F$501,MATCH(B2665,Productos!$A$2:$A$501,0)),0))</f>
        <v/>
      </c>
      <c r="G2665" s="17">
        <f>IF(OR(B2665="",E2665=""),"",E2665*N(F2665))</f>
        <v/>
      </c>
    </row>
    <row r="2666">
      <c r="A2666" s="15" t="n"/>
      <c r="B2666" s="16" t="n"/>
      <c r="C2666">
        <f>IF(B2666="","",IFERROR(INDEX(Productos!$C$2:$C$501,MATCH(B2666,Productos!$A$2:$A$501,0)),"Código no existe"))</f>
        <v/>
      </c>
      <c r="F2666" s="17">
        <f>IF(B2666="","",IFERROR(INDEX(Productos!$F$2:$F$501,MATCH(B2666,Productos!$A$2:$A$501,0)),0))</f>
        <v/>
      </c>
      <c r="G2666" s="17">
        <f>IF(OR(B2666="",E2666=""),"",E2666*N(F2666))</f>
        <v/>
      </c>
    </row>
    <row r="2667">
      <c r="A2667" s="15" t="n"/>
      <c r="B2667" s="16" t="n"/>
      <c r="C2667">
        <f>IF(B2667="","",IFERROR(INDEX(Productos!$C$2:$C$501,MATCH(B2667,Productos!$A$2:$A$501,0)),"Código no existe"))</f>
        <v/>
      </c>
      <c r="F2667" s="17">
        <f>IF(B2667="","",IFERROR(INDEX(Productos!$F$2:$F$501,MATCH(B2667,Productos!$A$2:$A$501,0)),0))</f>
        <v/>
      </c>
      <c r="G2667" s="17">
        <f>IF(OR(B2667="",E2667=""),"",E2667*N(F2667))</f>
        <v/>
      </c>
    </row>
    <row r="2668">
      <c r="A2668" s="15" t="n"/>
      <c r="B2668" s="16" t="n"/>
      <c r="C2668">
        <f>IF(B2668="","",IFERROR(INDEX(Productos!$C$2:$C$501,MATCH(B2668,Productos!$A$2:$A$501,0)),"Código no existe"))</f>
        <v/>
      </c>
      <c r="F2668" s="17">
        <f>IF(B2668="","",IFERROR(INDEX(Productos!$F$2:$F$501,MATCH(B2668,Productos!$A$2:$A$501,0)),0))</f>
        <v/>
      </c>
      <c r="G2668" s="17">
        <f>IF(OR(B2668="",E2668=""),"",E2668*N(F2668))</f>
        <v/>
      </c>
    </row>
    <row r="2669">
      <c r="A2669" s="15" t="n"/>
      <c r="B2669" s="16" t="n"/>
      <c r="C2669">
        <f>IF(B2669="","",IFERROR(INDEX(Productos!$C$2:$C$501,MATCH(B2669,Productos!$A$2:$A$501,0)),"Código no existe"))</f>
        <v/>
      </c>
      <c r="F2669" s="17">
        <f>IF(B2669="","",IFERROR(INDEX(Productos!$F$2:$F$501,MATCH(B2669,Productos!$A$2:$A$501,0)),0))</f>
        <v/>
      </c>
      <c r="G2669" s="17">
        <f>IF(OR(B2669="",E2669=""),"",E2669*N(F2669))</f>
        <v/>
      </c>
    </row>
    <row r="2670">
      <c r="A2670" s="15" t="n"/>
      <c r="B2670" s="16" t="n"/>
      <c r="C2670">
        <f>IF(B2670="","",IFERROR(INDEX(Productos!$C$2:$C$501,MATCH(B2670,Productos!$A$2:$A$501,0)),"Código no existe"))</f>
        <v/>
      </c>
      <c r="F2670" s="17">
        <f>IF(B2670="","",IFERROR(INDEX(Productos!$F$2:$F$501,MATCH(B2670,Productos!$A$2:$A$501,0)),0))</f>
        <v/>
      </c>
      <c r="G2670" s="17">
        <f>IF(OR(B2670="",E2670=""),"",E2670*N(F2670))</f>
        <v/>
      </c>
    </row>
    <row r="2671">
      <c r="A2671" s="15" t="n"/>
      <c r="B2671" s="16" t="n"/>
      <c r="C2671">
        <f>IF(B2671="","",IFERROR(INDEX(Productos!$C$2:$C$501,MATCH(B2671,Productos!$A$2:$A$501,0)),"Código no existe"))</f>
        <v/>
      </c>
      <c r="F2671" s="17">
        <f>IF(B2671="","",IFERROR(INDEX(Productos!$F$2:$F$501,MATCH(B2671,Productos!$A$2:$A$501,0)),0))</f>
        <v/>
      </c>
      <c r="G2671" s="17">
        <f>IF(OR(B2671="",E2671=""),"",E2671*N(F2671))</f>
        <v/>
      </c>
    </row>
    <row r="2672">
      <c r="A2672" s="15" t="n"/>
      <c r="B2672" s="16" t="n"/>
      <c r="C2672">
        <f>IF(B2672="","",IFERROR(INDEX(Productos!$C$2:$C$501,MATCH(B2672,Productos!$A$2:$A$501,0)),"Código no existe"))</f>
        <v/>
      </c>
      <c r="F2672" s="17">
        <f>IF(B2672="","",IFERROR(INDEX(Productos!$F$2:$F$501,MATCH(B2672,Productos!$A$2:$A$501,0)),0))</f>
        <v/>
      </c>
      <c r="G2672" s="17">
        <f>IF(OR(B2672="",E2672=""),"",E2672*N(F2672))</f>
        <v/>
      </c>
    </row>
    <row r="2673">
      <c r="A2673" s="15" t="n"/>
      <c r="B2673" s="16" t="n"/>
      <c r="C2673">
        <f>IF(B2673="","",IFERROR(INDEX(Productos!$C$2:$C$501,MATCH(B2673,Productos!$A$2:$A$501,0)),"Código no existe"))</f>
        <v/>
      </c>
      <c r="F2673" s="17">
        <f>IF(B2673="","",IFERROR(INDEX(Productos!$F$2:$F$501,MATCH(B2673,Productos!$A$2:$A$501,0)),0))</f>
        <v/>
      </c>
      <c r="G2673" s="17">
        <f>IF(OR(B2673="",E2673=""),"",E2673*N(F2673))</f>
        <v/>
      </c>
    </row>
    <row r="2674">
      <c r="A2674" s="15" t="n"/>
      <c r="B2674" s="16" t="n"/>
      <c r="C2674">
        <f>IF(B2674="","",IFERROR(INDEX(Productos!$C$2:$C$501,MATCH(B2674,Productos!$A$2:$A$501,0)),"Código no existe"))</f>
        <v/>
      </c>
      <c r="F2674" s="17">
        <f>IF(B2674="","",IFERROR(INDEX(Productos!$F$2:$F$501,MATCH(B2674,Productos!$A$2:$A$501,0)),0))</f>
        <v/>
      </c>
      <c r="G2674" s="17">
        <f>IF(OR(B2674="",E2674=""),"",E2674*N(F2674))</f>
        <v/>
      </c>
    </row>
    <row r="2675">
      <c r="A2675" s="15" t="n"/>
      <c r="B2675" s="16" t="n"/>
      <c r="C2675">
        <f>IF(B2675="","",IFERROR(INDEX(Productos!$C$2:$C$501,MATCH(B2675,Productos!$A$2:$A$501,0)),"Código no existe"))</f>
        <v/>
      </c>
      <c r="F2675" s="17">
        <f>IF(B2675="","",IFERROR(INDEX(Productos!$F$2:$F$501,MATCH(B2675,Productos!$A$2:$A$501,0)),0))</f>
        <v/>
      </c>
      <c r="G2675" s="17">
        <f>IF(OR(B2675="",E2675=""),"",E2675*N(F2675))</f>
        <v/>
      </c>
    </row>
    <row r="2676">
      <c r="A2676" s="15" t="n"/>
      <c r="B2676" s="16" t="n"/>
      <c r="C2676">
        <f>IF(B2676="","",IFERROR(INDEX(Productos!$C$2:$C$501,MATCH(B2676,Productos!$A$2:$A$501,0)),"Código no existe"))</f>
        <v/>
      </c>
      <c r="F2676" s="17">
        <f>IF(B2676="","",IFERROR(INDEX(Productos!$F$2:$F$501,MATCH(B2676,Productos!$A$2:$A$501,0)),0))</f>
        <v/>
      </c>
      <c r="G2676" s="17">
        <f>IF(OR(B2676="",E2676=""),"",E2676*N(F2676))</f>
        <v/>
      </c>
    </row>
    <row r="2677">
      <c r="A2677" s="15" t="n"/>
      <c r="B2677" s="16" t="n"/>
      <c r="C2677">
        <f>IF(B2677="","",IFERROR(INDEX(Productos!$C$2:$C$501,MATCH(B2677,Productos!$A$2:$A$501,0)),"Código no existe"))</f>
        <v/>
      </c>
      <c r="F2677" s="17">
        <f>IF(B2677="","",IFERROR(INDEX(Productos!$F$2:$F$501,MATCH(B2677,Productos!$A$2:$A$501,0)),0))</f>
        <v/>
      </c>
      <c r="G2677" s="17">
        <f>IF(OR(B2677="",E2677=""),"",E2677*N(F2677))</f>
        <v/>
      </c>
    </row>
    <row r="2678">
      <c r="A2678" s="15" t="n"/>
      <c r="B2678" s="16" t="n"/>
      <c r="C2678">
        <f>IF(B2678="","",IFERROR(INDEX(Productos!$C$2:$C$501,MATCH(B2678,Productos!$A$2:$A$501,0)),"Código no existe"))</f>
        <v/>
      </c>
      <c r="F2678" s="17">
        <f>IF(B2678="","",IFERROR(INDEX(Productos!$F$2:$F$501,MATCH(B2678,Productos!$A$2:$A$501,0)),0))</f>
        <v/>
      </c>
      <c r="G2678" s="17">
        <f>IF(OR(B2678="",E2678=""),"",E2678*N(F2678))</f>
        <v/>
      </c>
    </row>
    <row r="2679">
      <c r="A2679" s="15" t="n"/>
      <c r="B2679" s="16" t="n"/>
      <c r="C2679">
        <f>IF(B2679="","",IFERROR(INDEX(Productos!$C$2:$C$501,MATCH(B2679,Productos!$A$2:$A$501,0)),"Código no existe"))</f>
        <v/>
      </c>
      <c r="F2679" s="17">
        <f>IF(B2679="","",IFERROR(INDEX(Productos!$F$2:$F$501,MATCH(B2679,Productos!$A$2:$A$501,0)),0))</f>
        <v/>
      </c>
      <c r="G2679" s="17">
        <f>IF(OR(B2679="",E2679=""),"",E2679*N(F2679))</f>
        <v/>
      </c>
    </row>
    <row r="2680">
      <c r="A2680" s="15" t="n"/>
      <c r="B2680" s="16" t="n"/>
      <c r="C2680">
        <f>IF(B2680="","",IFERROR(INDEX(Productos!$C$2:$C$501,MATCH(B2680,Productos!$A$2:$A$501,0)),"Código no existe"))</f>
        <v/>
      </c>
      <c r="F2680" s="17">
        <f>IF(B2680="","",IFERROR(INDEX(Productos!$F$2:$F$501,MATCH(B2680,Productos!$A$2:$A$501,0)),0))</f>
        <v/>
      </c>
      <c r="G2680" s="17">
        <f>IF(OR(B2680="",E2680=""),"",E2680*N(F2680))</f>
        <v/>
      </c>
    </row>
    <row r="2681">
      <c r="A2681" s="15" t="n"/>
      <c r="B2681" s="16" t="n"/>
      <c r="C2681">
        <f>IF(B2681="","",IFERROR(INDEX(Productos!$C$2:$C$501,MATCH(B2681,Productos!$A$2:$A$501,0)),"Código no existe"))</f>
        <v/>
      </c>
      <c r="F2681" s="17">
        <f>IF(B2681="","",IFERROR(INDEX(Productos!$F$2:$F$501,MATCH(B2681,Productos!$A$2:$A$501,0)),0))</f>
        <v/>
      </c>
      <c r="G2681" s="17">
        <f>IF(OR(B2681="",E2681=""),"",E2681*N(F2681))</f>
        <v/>
      </c>
    </row>
    <row r="2682">
      <c r="A2682" s="15" t="n"/>
      <c r="B2682" s="16" t="n"/>
      <c r="C2682">
        <f>IF(B2682="","",IFERROR(INDEX(Productos!$C$2:$C$501,MATCH(B2682,Productos!$A$2:$A$501,0)),"Código no existe"))</f>
        <v/>
      </c>
      <c r="F2682" s="17">
        <f>IF(B2682="","",IFERROR(INDEX(Productos!$F$2:$F$501,MATCH(B2682,Productos!$A$2:$A$501,0)),0))</f>
        <v/>
      </c>
      <c r="G2682" s="17">
        <f>IF(OR(B2682="",E2682=""),"",E2682*N(F2682))</f>
        <v/>
      </c>
    </row>
    <row r="2683">
      <c r="A2683" s="15" t="n"/>
      <c r="B2683" s="16" t="n"/>
      <c r="C2683">
        <f>IF(B2683="","",IFERROR(INDEX(Productos!$C$2:$C$501,MATCH(B2683,Productos!$A$2:$A$501,0)),"Código no existe"))</f>
        <v/>
      </c>
      <c r="F2683" s="17">
        <f>IF(B2683="","",IFERROR(INDEX(Productos!$F$2:$F$501,MATCH(B2683,Productos!$A$2:$A$501,0)),0))</f>
        <v/>
      </c>
      <c r="G2683" s="17">
        <f>IF(OR(B2683="",E2683=""),"",E2683*N(F2683))</f>
        <v/>
      </c>
    </row>
    <row r="2684">
      <c r="A2684" s="15" t="n"/>
      <c r="B2684" s="16" t="n"/>
      <c r="C2684">
        <f>IF(B2684="","",IFERROR(INDEX(Productos!$C$2:$C$501,MATCH(B2684,Productos!$A$2:$A$501,0)),"Código no existe"))</f>
        <v/>
      </c>
      <c r="F2684" s="17">
        <f>IF(B2684="","",IFERROR(INDEX(Productos!$F$2:$F$501,MATCH(B2684,Productos!$A$2:$A$501,0)),0))</f>
        <v/>
      </c>
      <c r="G2684" s="17">
        <f>IF(OR(B2684="",E2684=""),"",E2684*N(F2684))</f>
        <v/>
      </c>
    </row>
    <row r="2685">
      <c r="A2685" s="15" t="n"/>
      <c r="B2685" s="16" t="n"/>
      <c r="C2685">
        <f>IF(B2685="","",IFERROR(INDEX(Productos!$C$2:$C$501,MATCH(B2685,Productos!$A$2:$A$501,0)),"Código no existe"))</f>
        <v/>
      </c>
      <c r="F2685" s="17">
        <f>IF(B2685="","",IFERROR(INDEX(Productos!$F$2:$F$501,MATCH(B2685,Productos!$A$2:$A$501,0)),0))</f>
        <v/>
      </c>
      <c r="G2685" s="17">
        <f>IF(OR(B2685="",E2685=""),"",E2685*N(F2685))</f>
        <v/>
      </c>
    </row>
    <row r="2686">
      <c r="A2686" s="15" t="n"/>
      <c r="B2686" s="16" t="n"/>
      <c r="C2686">
        <f>IF(B2686="","",IFERROR(INDEX(Productos!$C$2:$C$501,MATCH(B2686,Productos!$A$2:$A$501,0)),"Código no existe"))</f>
        <v/>
      </c>
      <c r="F2686" s="17">
        <f>IF(B2686="","",IFERROR(INDEX(Productos!$F$2:$F$501,MATCH(B2686,Productos!$A$2:$A$501,0)),0))</f>
        <v/>
      </c>
      <c r="G2686" s="17">
        <f>IF(OR(B2686="",E2686=""),"",E2686*N(F2686))</f>
        <v/>
      </c>
    </row>
    <row r="2687">
      <c r="A2687" s="15" t="n"/>
      <c r="B2687" s="16" t="n"/>
      <c r="C2687">
        <f>IF(B2687="","",IFERROR(INDEX(Productos!$C$2:$C$501,MATCH(B2687,Productos!$A$2:$A$501,0)),"Código no existe"))</f>
        <v/>
      </c>
      <c r="F2687" s="17">
        <f>IF(B2687="","",IFERROR(INDEX(Productos!$F$2:$F$501,MATCH(B2687,Productos!$A$2:$A$501,0)),0))</f>
        <v/>
      </c>
      <c r="G2687" s="17">
        <f>IF(OR(B2687="",E2687=""),"",E2687*N(F2687))</f>
        <v/>
      </c>
    </row>
    <row r="2688">
      <c r="A2688" s="15" t="n"/>
      <c r="B2688" s="16" t="n"/>
      <c r="C2688">
        <f>IF(B2688="","",IFERROR(INDEX(Productos!$C$2:$C$501,MATCH(B2688,Productos!$A$2:$A$501,0)),"Código no existe"))</f>
        <v/>
      </c>
      <c r="F2688" s="17">
        <f>IF(B2688="","",IFERROR(INDEX(Productos!$F$2:$F$501,MATCH(B2688,Productos!$A$2:$A$501,0)),0))</f>
        <v/>
      </c>
      <c r="G2688" s="17">
        <f>IF(OR(B2688="",E2688=""),"",E2688*N(F2688))</f>
        <v/>
      </c>
    </row>
    <row r="2689">
      <c r="A2689" s="15" t="n"/>
      <c r="B2689" s="16" t="n"/>
      <c r="C2689">
        <f>IF(B2689="","",IFERROR(INDEX(Productos!$C$2:$C$501,MATCH(B2689,Productos!$A$2:$A$501,0)),"Código no existe"))</f>
        <v/>
      </c>
      <c r="F2689" s="17">
        <f>IF(B2689="","",IFERROR(INDEX(Productos!$F$2:$F$501,MATCH(B2689,Productos!$A$2:$A$501,0)),0))</f>
        <v/>
      </c>
      <c r="G2689" s="17">
        <f>IF(OR(B2689="",E2689=""),"",E2689*N(F2689))</f>
        <v/>
      </c>
    </row>
    <row r="2690">
      <c r="A2690" s="15" t="n"/>
      <c r="B2690" s="16" t="n"/>
      <c r="C2690">
        <f>IF(B2690="","",IFERROR(INDEX(Productos!$C$2:$C$501,MATCH(B2690,Productos!$A$2:$A$501,0)),"Código no existe"))</f>
        <v/>
      </c>
      <c r="F2690" s="17">
        <f>IF(B2690="","",IFERROR(INDEX(Productos!$F$2:$F$501,MATCH(B2690,Productos!$A$2:$A$501,0)),0))</f>
        <v/>
      </c>
      <c r="G2690" s="17">
        <f>IF(OR(B2690="",E2690=""),"",E2690*N(F2690))</f>
        <v/>
      </c>
    </row>
    <row r="2691">
      <c r="A2691" s="15" t="n"/>
      <c r="B2691" s="16" t="n"/>
      <c r="C2691">
        <f>IF(B2691="","",IFERROR(INDEX(Productos!$C$2:$C$501,MATCH(B2691,Productos!$A$2:$A$501,0)),"Código no existe"))</f>
        <v/>
      </c>
      <c r="F2691" s="17">
        <f>IF(B2691="","",IFERROR(INDEX(Productos!$F$2:$F$501,MATCH(B2691,Productos!$A$2:$A$501,0)),0))</f>
        <v/>
      </c>
      <c r="G2691" s="17">
        <f>IF(OR(B2691="",E2691=""),"",E2691*N(F2691))</f>
        <v/>
      </c>
    </row>
    <row r="2692">
      <c r="A2692" s="15" t="n"/>
      <c r="B2692" s="16" t="n"/>
      <c r="C2692">
        <f>IF(B2692="","",IFERROR(INDEX(Productos!$C$2:$C$501,MATCH(B2692,Productos!$A$2:$A$501,0)),"Código no existe"))</f>
        <v/>
      </c>
      <c r="F2692" s="17">
        <f>IF(B2692="","",IFERROR(INDEX(Productos!$F$2:$F$501,MATCH(B2692,Productos!$A$2:$A$501,0)),0))</f>
        <v/>
      </c>
      <c r="G2692" s="17">
        <f>IF(OR(B2692="",E2692=""),"",E2692*N(F2692))</f>
        <v/>
      </c>
    </row>
    <row r="2693">
      <c r="A2693" s="15" t="n"/>
      <c r="B2693" s="16" t="n"/>
      <c r="C2693">
        <f>IF(B2693="","",IFERROR(INDEX(Productos!$C$2:$C$501,MATCH(B2693,Productos!$A$2:$A$501,0)),"Código no existe"))</f>
        <v/>
      </c>
      <c r="F2693" s="17">
        <f>IF(B2693="","",IFERROR(INDEX(Productos!$F$2:$F$501,MATCH(B2693,Productos!$A$2:$A$501,0)),0))</f>
        <v/>
      </c>
      <c r="G2693" s="17">
        <f>IF(OR(B2693="",E2693=""),"",E2693*N(F2693))</f>
        <v/>
      </c>
    </row>
    <row r="2694">
      <c r="A2694" s="15" t="n"/>
      <c r="B2694" s="16" t="n"/>
      <c r="C2694">
        <f>IF(B2694="","",IFERROR(INDEX(Productos!$C$2:$C$501,MATCH(B2694,Productos!$A$2:$A$501,0)),"Código no existe"))</f>
        <v/>
      </c>
      <c r="F2694" s="17">
        <f>IF(B2694="","",IFERROR(INDEX(Productos!$F$2:$F$501,MATCH(B2694,Productos!$A$2:$A$501,0)),0))</f>
        <v/>
      </c>
      <c r="G2694" s="17">
        <f>IF(OR(B2694="",E2694=""),"",E2694*N(F2694))</f>
        <v/>
      </c>
    </row>
    <row r="2695">
      <c r="A2695" s="15" t="n"/>
      <c r="B2695" s="16" t="n"/>
      <c r="C2695">
        <f>IF(B2695="","",IFERROR(INDEX(Productos!$C$2:$C$501,MATCH(B2695,Productos!$A$2:$A$501,0)),"Código no existe"))</f>
        <v/>
      </c>
      <c r="F2695" s="17">
        <f>IF(B2695="","",IFERROR(INDEX(Productos!$F$2:$F$501,MATCH(B2695,Productos!$A$2:$A$501,0)),0))</f>
        <v/>
      </c>
      <c r="G2695" s="17">
        <f>IF(OR(B2695="",E2695=""),"",E2695*N(F2695))</f>
        <v/>
      </c>
    </row>
    <row r="2696">
      <c r="A2696" s="15" t="n"/>
      <c r="B2696" s="16" t="n"/>
      <c r="C2696">
        <f>IF(B2696="","",IFERROR(INDEX(Productos!$C$2:$C$501,MATCH(B2696,Productos!$A$2:$A$501,0)),"Código no existe"))</f>
        <v/>
      </c>
      <c r="F2696" s="17">
        <f>IF(B2696="","",IFERROR(INDEX(Productos!$F$2:$F$501,MATCH(B2696,Productos!$A$2:$A$501,0)),0))</f>
        <v/>
      </c>
      <c r="G2696" s="17">
        <f>IF(OR(B2696="",E2696=""),"",E2696*N(F2696))</f>
        <v/>
      </c>
    </row>
    <row r="2697">
      <c r="A2697" s="15" t="n"/>
      <c r="B2697" s="16" t="n"/>
      <c r="C2697">
        <f>IF(B2697="","",IFERROR(INDEX(Productos!$C$2:$C$501,MATCH(B2697,Productos!$A$2:$A$501,0)),"Código no existe"))</f>
        <v/>
      </c>
      <c r="F2697" s="17">
        <f>IF(B2697="","",IFERROR(INDEX(Productos!$F$2:$F$501,MATCH(B2697,Productos!$A$2:$A$501,0)),0))</f>
        <v/>
      </c>
      <c r="G2697" s="17">
        <f>IF(OR(B2697="",E2697=""),"",E2697*N(F2697))</f>
        <v/>
      </c>
    </row>
    <row r="2698">
      <c r="A2698" s="15" t="n"/>
      <c r="B2698" s="16" t="n"/>
      <c r="C2698">
        <f>IF(B2698="","",IFERROR(INDEX(Productos!$C$2:$C$501,MATCH(B2698,Productos!$A$2:$A$501,0)),"Código no existe"))</f>
        <v/>
      </c>
      <c r="F2698" s="17">
        <f>IF(B2698="","",IFERROR(INDEX(Productos!$F$2:$F$501,MATCH(B2698,Productos!$A$2:$A$501,0)),0))</f>
        <v/>
      </c>
      <c r="G2698" s="17">
        <f>IF(OR(B2698="",E2698=""),"",E2698*N(F2698))</f>
        <v/>
      </c>
    </row>
    <row r="2699">
      <c r="A2699" s="15" t="n"/>
      <c r="B2699" s="16" t="n"/>
      <c r="C2699">
        <f>IF(B2699="","",IFERROR(INDEX(Productos!$C$2:$C$501,MATCH(B2699,Productos!$A$2:$A$501,0)),"Código no existe"))</f>
        <v/>
      </c>
      <c r="F2699" s="17">
        <f>IF(B2699="","",IFERROR(INDEX(Productos!$F$2:$F$501,MATCH(B2699,Productos!$A$2:$A$501,0)),0))</f>
        <v/>
      </c>
      <c r="G2699" s="17">
        <f>IF(OR(B2699="",E2699=""),"",E2699*N(F2699))</f>
        <v/>
      </c>
    </row>
    <row r="2700">
      <c r="A2700" s="15" t="n"/>
      <c r="B2700" s="16" t="n"/>
      <c r="C2700">
        <f>IF(B2700="","",IFERROR(INDEX(Productos!$C$2:$C$501,MATCH(B2700,Productos!$A$2:$A$501,0)),"Código no existe"))</f>
        <v/>
      </c>
      <c r="F2700" s="17">
        <f>IF(B2700="","",IFERROR(INDEX(Productos!$F$2:$F$501,MATCH(B2700,Productos!$A$2:$A$501,0)),0))</f>
        <v/>
      </c>
      <c r="G2700" s="17">
        <f>IF(OR(B2700="",E2700=""),"",E2700*N(F2700))</f>
        <v/>
      </c>
    </row>
    <row r="2701">
      <c r="A2701" s="15" t="n"/>
      <c r="B2701" s="16" t="n"/>
      <c r="C2701">
        <f>IF(B2701="","",IFERROR(INDEX(Productos!$C$2:$C$501,MATCH(B2701,Productos!$A$2:$A$501,0)),"Código no existe"))</f>
        <v/>
      </c>
      <c r="F2701" s="17">
        <f>IF(B2701="","",IFERROR(INDEX(Productos!$F$2:$F$501,MATCH(B2701,Productos!$A$2:$A$501,0)),0))</f>
        <v/>
      </c>
      <c r="G2701" s="17">
        <f>IF(OR(B2701="",E2701=""),"",E2701*N(F2701))</f>
        <v/>
      </c>
    </row>
    <row r="2702">
      <c r="A2702" s="15" t="n"/>
      <c r="B2702" s="16" t="n"/>
      <c r="C2702">
        <f>IF(B2702="","",IFERROR(INDEX(Productos!$C$2:$C$501,MATCH(B2702,Productos!$A$2:$A$501,0)),"Código no existe"))</f>
        <v/>
      </c>
      <c r="F2702" s="17">
        <f>IF(B2702="","",IFERROR(INDEX(Productos!$F$2:$F$501,MATCH(B2702,Productos!$A$2:$A$501,0)),0))</f>
        <v/>
      </c>
      <c r="G2702" s="17">
        <f>IF(OR(B2702="",E2702=""),"",E2702*N(F2702))</f>
        <v/>
      </c>
    </row>
    <row r="2703">
      <c r="A2703" s="15" t="n"/>
      <c r="B2703" s="16" t="n"/>
      <c r="C2703">
        <f>IF(B2703="","",IFERROR(INDEX(Productos!$C$2:$C$501,MATCH(B2703,Productos!$A$2:$A$501,0)),"Código no existe"))</f>
        <v/>
      </c>
      <c r="F2703" s="17">
        <f>IF(B2703="","",IFERROR(INDEX(Productos!$F$2:$F$501,MATCH(B2703,Productos!$A$2:$A$501,0)),0))</f>
        <v/>
      </c>
      <c r="G2703" s="17">
        <f>IF(OR(B2703="",E2703=""),"",E2703*N(F2703))</f>
        <v/>
      </c>
    </row>
    <row r="2704">
      <c r="A2704" s="15" t="n"/>
      <c r="B2704" s="16" t="n"/>
      <c r="C2704">
        <f>IF(B2704="","",IFERROR(INDEX(Productos!$C$2:$C$501,MATCH(B2704,Productos!$A$2:$A$501,0)),"Código no existe"))</f>
        <v/>
      </c>
      <c r="F2704" s="17">
        <f>IF(B2704="","",IFERROR(INDEX(Productos!$F$2:$F$501,MATCH(B2704,Productos!$A$2:$A$501,0)),0))</f>
        <v/>
      </c>
      <c r="G2704" s="17">
        <f>IF(OR(B2704="",E2704=""),"",E2704*N(F2704))</f>
        <v/>
      </c>
    </row>
    <row r="2705">
      <c r="A2705" s="15" t="n"/>
      <c r="B2705" s="16" t="n"/>
      <c r="C2705">
        <f>IF(B2705="","",IFERROR(INDEX(Productos!$C$2:$C$501,MATCH(B2705,Productos!$A$2:$A$501,0)),"Código no existe"))</f>
        <v/>
      </c>
      <c r="F2705" s="17">
        <f>IF(B2705="","",IFERROR(INDEX(Productos!$F$2:$F$501,MATCH(B2705,Productos!$A$2:$A$501,0)),0))</f>
        <v/>
      </c>
      <c r="G2705" s="17">
        <f>IF(OR(B2705="",E2705=""),"",E2705*N(F2705))</f>
        <v/>
      </c>
    </row>
    <row r="2706">
      <c r="A2706" s="15" t="n"/>
      <c r="B2706" s="16" t="n"/>
      <c r="C2706">
        <f>IF(B2706="","",IFERROR(INDEX(Productos!$C$2:$C$501,MATCH(B2706,Productos!$A$2:$A$501,0)),"Código no existe"))</f>
        <v/>
      </c>
      <c r="F2706" s="17">
        <f>IF(B2706="","",IFERROR(INDEX(Productos!$F$2:$F$501,MATCH(B2706,Productos!$A$2:$A$501,0)),0))</f>
        <v/>
      </c>
      <c r="G2706" s="17">
        <f>IF(OR(B2706="",E2706=""),"",E2706*N(F2706))</f>
        <v/>
      </c>
    </row>
    <row r="2707">
      <c r="A2707" s="15" t="n"/>
      <c r="B2707" s="16" t="n"/>
      <c r="C2707">
        <f>IF(B2707="","",IFERROR(INDEX(Productos!$C$2:$C$501,MATCH(B2707,Productos!$A$2:$A$501,0)),"Código no existe"))</f>
        <v/>
      </c>
      <c r="F2707" s="17">
        <f>IF(B2707="","",IFERROR(INDEX(Productos!$F$2:$F$501,MATCH(B2707,Productos!$A$2:$A$501,0)),0))</f>
        <v/>
      </c>
      <c r="G2707" s="17">
        <f>IF(OR(B2707="",E2707=""),"",E2707*N(F2707))</f>
        <v/>
      </c>
    </row>
    <row r="2708">
      <c r="A2708" s="15" t="n"/>
      <c r="B2708" s="16" t="n"/>
      <c r="C2708">
        <f>IF(B2708="","",IFERROR(INDEX(Productos!$C$2:$C$501,MATCH(B2708,Productos!$A$2:$A$501,0)),"Código no existe"))</f>
        <v/>
      </c>
      <c r="F2708" s="17">
        <f>IF(B2708="","",IFERROR(INDEX(Productos!$F$2:$F$501,MATCH(B2708,Productos!$A$2:$A$501,0)),0))</f>
        <v/>
      </c>
      <c r="G2708" s="17">
        <f>IF(OR(B2708="",E2708=""),"",E2708*N(F2708))</f>
        <v/>
      </c>
    </row>
    <row r="2709">
      <c r="A2709" s="15" t="n"/>
      <c r="B2709" s="16" t="n"/>
      <c r="C2709">
        <f>IF(B2709="","",IFERROR(INDEX(Productos!$C$2:$C$501,MATCH(B2709,Productos!$A$2:$A$501,0)),"Código no existe"))</f>
        <v/>
      </c>
      <c r="F2709" s="17">
        <f>IF(B2709="","",IFERROR(INDEX(Productos!$F$2:$F$501,MATCH(B2709,Productos!$A$2:$A$501,0)),0))</f>
        <v/>
      </c>
      <c r="G2709" s="17">
        <f>IF(OR(B2709="",E2709=""),"",E2709*N(F2709))</f>
        <v/>
      </c>
    </row>
    <row r="2710">
      <c r="A2710" s="15" t="n"/>
      <c r="B2710" s="16" t="n"/>
      <c r="C2710">
        <f>IF(B2710="","",IFERROR(INDEX(Productos!$C$2:$C$501,MATCH(B2710,Productos!$A$2:$A$501,0)),"Código no existe"))</f>
        <v/>
      </c>
      <c r="F2710" s="17">
        <f>IF(B2710="","",IFERROR(INDEX(Productos!$F$2:$F$501,MATCH(B2710,Productos!$A$2:$A$501,0)),0))</f>
        <v/>
      </c>
      <c r="G2710" s="17">
        <f>IF(OR(B2710="",E2710=""),"",E2710*N(F2710))</f>
        <v/>
      </c>
    </row>
    <row r="2711">
      <c r="A2711" s="15" t="n"/>
      <c r="B2711" s="16" t="n"/>
      <c r="C2711">
        <f>IF(B2711="","",IFERROR(INDEX(Productos!$C$2:$C$501,MATCH(B2711,Productos!$A$2:$A$501,0)),"Código no existe"))</f>
        <v/>
      </c>
      <c r="F2711" s="17">
        <f>IF(B2711="","",IFERROR(INDEX(Productos!$F$2:$F$501,MATCH(B2711,Productos!$A$2:$A$501,0)),0))</f>
        <v/>
      </c>
      <c r="G2711" s="17">
        <f>IF(OR(B2711="",E2711=""),"",E2711*N(F2711))</f>
        <v/>
      </c>
    </row>
    <row r="2712">
      <c r="A2712" s="15" t="n"/>
      <c r="B2712" s="16" t="n"/>
      <c r="C2712">
        <f>IF(B2712="","",IFERROR(INDEX(Productos!$C$2:$C$501,MATCH(B2712,Productos!$A$2:$A$501,0)),"Código no existe"))</f>
        <v/>
      </c>
      <c r="F2712" s="17">
        <f>IF(B2712="","",IFERROR(INDEX(Productos!$F$2:$F$501,MATCH(B2712,Productos!$A$2:$A$501,0)),0))</f>
        <v/>
      </c>
      <c r="G2712" s="17">
        <f>IF(OR(B2712="",E2712=""),"",E2712*N(F2712))</f>
        <v/>
      </c>
    </row>
    <row r="2713">
      <c r="A2713" s="15" t="n"/>
      <c r="B2713" s="16" t="n"/>
      <c r="C2713">
        <f>IF(B2713="","",IFERROR(INDEX(Productos!$C$2:$C$501,MATCH(B2713,Productos!$A$2:$A$501,0)),"Código no existe"))</f>
        <v/>
      </c>
      <c r="F2713" s="17">
        <f>IF(B2713="","",IFERROR(INDEX(Productos!$F$2:$F$501,MATCH(B2713,Productos!$A$2:$A$501,0)),0))</f>
        <v/>
      </c>
      <c r="G2713" s="17">
        <f>IF(OR(B2713="",E2713=""),"",E2713*N(F2713))</f>
        <v/>
      </c>
    </row>
    <row r="2714">
      <c r="A2714" s="15" t="n"/>
      <c r="B2714" s="16" t="n"/>
      <c r="C2714">
        <f>IF(B2714="","",IFERROR(INDEX(Productos!$C$2:$C$501,MATCH(B2714,Productos!$A$2:$A$501,0)),"Código no existe"))</f>
        <v/>
      </c>
      <c r="F2714" s="17">
        <f>IF(B2714="","",IFERROR(INDEX(Productos!$F$2:$F$501,MATCH(B2714,Productos!$A$2:$A$501,0)),0))</f>
        <v/>
      </c>
      <c r="G2714" s="17">
        <f>IF(OR(B2714="",E2714=""),"",E2714*N(F2714))</f>
        <v/>
      </c>
    </row>
    <row r="2715">
      <c r="A2715" s="15" t="n"/>
      <c r="B2715" s="16" t="n"/>
      <c r="C2715">
        <f>IF(B2715="","",IFERROR(INDEX(Productos!$C$2:$C$501,MATCH(B2715,Productos!$A$2:$A$501,0)),"Código no existe"))</f>
        <v/>
      </c>
      <c r="F2715" s="17">
        <f>IF(B2715="","",IFERROR(INDEX(Productos!$F$2:$F$501,MATCH(B2715,Productos!$A$2:$A$501,0)),0))</f>
        <v/>
      </c>
      <c r="G2715" s="17">
        <f>IF(OR(B2715="",E2715=""),"",E2715*N(F2715))</f>
        <v/>
      </c>
    </row>
    <row r="2716">
      <c r="A2716" s="15" t="n"/>
      <c r="B2716" s="16" t="n"/>
      <c r="C2716">
        <f>IF(B2716="","",IFERROR(INDEX(Productos!$C$2:$C$501,MATCH(B2716,Productos!$A$2:$A$501,0)),"Código no existe"))</f>
        <v/>
      </c>
      <c r="F2716" s="17">
        <f>IF(B2716="","",IFERROR(INDEX(Productos!$F$2:$F$501,MATCH(B2716,Productos!$A$2:$A$501,0)),0))</f>
        <v/>
      </c>
      <c r="G2716" s="17">
        <f>IF(OR(B2716="",E2716=""),"",E2716*N(F2716))</f>
        <v/>
      </c>
    </row>
    <row r="2717">
      <c r="A2717" s="15" t="n"/>
      <c r="B2717" s="16" t="n"/>
      <c r="C2717">
        <f>IF(B2717="","",IFERROR(INDEX(Productos!$C$2:$C$501,MATCH(B2717,Productos!$A$2:$A$501,0)),"Código no existe"))</f>
        <v/>
      </c>
      <c r="F2717" s="17">
        <f>IF(B2717="","",IFERROR(INDEX(Productos!$F$2:$F$501,MATCH(B2717,Productos!$A$2:$A$501,0)),0))</f>
        <v/>
      </c>
      <c r="G2717" s="17">
        <f>IF(OR(B2717="",E2717=""),"",E2717*N(F2717))</f>
        <v/>
      </c>
    </row>
    <row r="2718">
      <c r="A2718" s="15" t="n"/>
      <c r="B2718" s="16" t="n"/>
      <c r="C2718">
        <f>IF(B2718="","",IFERROR(INDEX(Productos!$C$2:$C$501,MATCH(B2718,Productos!$A$2:$A$501,0)),"Código no existe"))</f>
        <v/>
      </c>
      <c r="F2718" s="17">
        <f>IF(B2718="","",IFERROR(INDEX(Productos!$F$2:$F$501,MATCH(B2718,Productos!$A$2:$A$501,0)),0))</f>
        <v/>
      </c>
      <c r="G2718" s="17">
        <f>IF(OR(B2718="",E2718=""),"",E2718*N(F2718))</f>
        <v/>
      </c>
    </row>
    <row r="2719">
      <c r="A2719" s="15" t="n"/>
      <c r="B2719" s="16" t="n"/>
      <c r="C2719">
        <f>IF(B2719="","",IFERROR(INDEX(Productos!$C$2:$C$501,MATCH(B2719,Productos!$A$2:$A$501,0)),"Código no existe"))</f>
        <v/>
      </c>
      <c r="F2719" s="17">
        <f>IF(B2719="","",IFERROR(INDEX(Productos!$F$2:$F$501,MATCH(B2719,Productos!$A$2:$A$501,0)),0))</f>
        <v/>
      </c>
      <c r="G2719" s="17">
        <f>IF(OR(B2719="",E2719=""),"",E2719*N(F2719))</f>
        <v/>
      </c>
    </row>
    <row r="2720">
      <c r="A2720" s="15" t="n"/>
      <c r="B2720" s="16" t="n"/>
      <c r="C2720">
        <f>IF(B2720="","",IFERROR(INDEX(Productos!$C$2:$C$501,MATCH(B2720,Productos!$A$2:$A$501,0)),"Código no existe"))</f>
        <v/>
      </c>
      <c r="F2720" s="17">
        <f>IF(B2720="","",IFERROR(INDEX(Productos!$F$2:$F$501,MATCH(B2720,Productos!$A$2:$A$501,0)),0))</f>
        <v/>
      </c>
      <c r="G2720" s="17">
        <f>IF(OR(B2720="",E2720=""),"",E2720*N(F2720))</f>
        <v/>
      </c>
    </row>
    <row r="2721">
      <c r="A2721" s="15" t="n"/>
      <c r="B2721" s="16" t="n"/>
      <c r="C2721">
        <f>IF(B2721="","",IFERROR(INDEX(Productos!$C$2:$C$501,MATCH(B2721,Productos!$A$2:$A$501,0)),"Código no existe"))</f>
        <v/>
      </c>
      <c r="F2721" s="17">
        <f>IF(B2721="","",IFERROR(INDEX(Productos!$F$2:$F$501,MATCH(B2721,Productos!$A$2:$A$501,0)),0))</f>
        <v/>
      </c>
      <c r="G2721" s="17">
        <f>IF(OR(B2721="",E2721=""),"",E2721*N(F2721))</f>
        <v/>
      </c>
    </row>
    <row r="2722">
      <c r="A2722" s="15" t="n"/>
      <c r="B2722" s="16" t="n"/>
      <c r="C2722">
        <f>IF(B2722="","",IFERROR(INDEX(Productos!$C$2:$C$501,MATCH(B2722,Productos!$A$2:$A$501,0)),"Código no existe"))</f>
        <v/>
      </c>
      <c r="F2722" s="17">
        <f>IF(B2722="","",IFERROR(INDEX(Productos!$F$2:$F$501,MATCH(B2722,Productos!$A$2:$A$501,0)),0))</f>
        <v/>
      </c>
      <c r="G2722" s="17">
        <f>IF(OR(B2722="",E2722=""),"",E2722*N(F2722))</f>
        <v/>
      </c>
    </row>
    <row r="2723">
      <c r="A2723" s="15" t="n"/>
      <c r="B2723" s="16" t="n"/>
      <c r="C2723">
        <f>IF(B2723="","",IFERROR(INDEX(Productos!$C$2:$C$501,MATCH(B2723,Productos!$A$2:$A$501,0)),"Código no existe"))</f>
        <v/>
      </c>
      <c r="F2723" s="17">
        <f>IF(B2723="","",IFERROR(INDEX(Productos!$F$2:$F$501,MATCH(B2723,Productos!$A$2:$A$501,0)),0))</f>
        <v/>
      </c>
      <c r="G2723" s="17">
        <f>IF(OR(B2723="",E2723=""),"",E2723*N(F2723))</f>
        <v/>
      </c>
    </row>
    <row r="2724">
      <c r="A2724" s="15" t="n"/>
      <c r="B2724" s="16" t="n"/>
      <c r="C2724">
        <f>IF(B2724="","",IFERROR(INDEX(Productos!$C$2:$C$501,MATCH(B2724,Productos!$A$2:$A$501,0)),"Código no existe"))</f>
        <v/>
      </c>
      <c r="F2724" s="17">
        <f>IF(B2724="","",IFERROR(INDEX(Productos!$F$2:$F$501,MATCH(B2724,Productos!$A$2:$A$501,0)),0))</f>
        <v/>
      </c>
      <c r="G2724" s="17">
        <f>IF(OR(B2724="",E2724=""),"",E2724*N(F2724))</f>
        <v/>
      </c>
    </row>
    <row r="2725">
      <c r="A2725" s="15" t="n"/>
      <c r="B2725" s="16" t="n"/>
      <c r="C2725">
        <f>IF(B2725="","",IFERROR(INDEX(Productos!$C$2:$C$501,MATCH(B2725,Productos!$A$2:$A$501,0)),"Código no existe"))</f>
        <v/>
      </c>
      <c r="F2725" s="17">
        <f>IF(B2725="","",IFERROR(INDEX(Productos!$F$2:$F$501,MATCH(B2725,Productos!$A$2:$A$501,0)),0))</f>
        <v/>
      </c>
      <c r="G2725" s="17">
        <f>IF(OR(B2725="",E2725=""),"",E2725*N(F2725))</f>
        <v/>
      </c>
    </row>
    <row r="2726">
      <c r="A2726" s="15" t="n"/>
      <c r="B2726" s="16" t="n"/>
      <c r="C2726">
        <f>IF(B2726="","",IFERROR(INDEX(Productos!$C$2:$C$501,MATCH(B2726,Productos!$A$2:$A$501,0)),"Código no existe"))</f>
        <v/>
      </c>
      <c r="F2726" s="17">
        <f>IF(B2726="","",IFERROR(INDEX(Productos!$F$2:$F$501,MATCH(B2726,Productos!$A$2:$A$501,0)),0))</f>
        <v/>
      </c>
      <c r="G2726" s="17">
        <f>IF(OR(B2726="",E2726=""),"",E2726*N(F2726))</f>
        <v/>
      </c>
    </row>
    <row r="2727">
      <c r="A2727" s="15" t="n"/>
      <c r="B2727" s="16" t="n"/>
      <c r="C2727">
        <f>IF(B2727="","",IFERROR(INDEX(Productos!$C$2:$C$501,MATCH(B2727,Productos!$A$2:$A$501,0)),"Código no existe"))</f>
        <v/>
      </c>
      <c r="F2727" s="17">
        <f>IF(B2727="","",IFERROR(INDEX(Productos!$F$2:$F$501,MATCH(B2727,Productos!$A$2:$A$501,0)),0))</f>
        <v/>
      </c>
      <c r="G2727" s="17">
        <f>IF(OR(B2727="",E2727=""),"",E2727*N(F2727))</f>
        <v/>
      </c>
    </row>
    <row r="2728">
      <c r="A2728" s="15" t="n"/>
      <c r="B2728" s="16" t="n"/>
      <c r="C2728">
        <f>IF(B2728="","",IFERROR(INDEX(Productos!$C$2:$C$501,MATCH(B2728,Productos!$A$2:$A$501,0)),"Código no existe"))</f>
        <v/>
      </c>
      <c r="F2728" s="17">
        <f>IF(B2728="","",IFERROR(INDEX(Productos!$F$2:$F$501,MATCH(B2728,Productos!$A$2:$A$501,0)),0))</f>
        <v/>
      </c>
      <c r="G2728" s="17">
        <f>IF(OR(B2728="",E2728=""),"",E2728*N(F2728))</f>
        <v/>
      </c>
    </row>
    <row r="2729">
      <c r="A2729" s="15" t="n"/>
      <c r="B2729" s="16" t="n"/>
      <c r="C2729">
        <f>IF(B2729="","",IFERROR(INDEX(Productos!$C$2:$C$501,MATCH(B2729,Productos!$A$2:$A$501,0)),"Código no existe"))</f>
        <v/>
      </c>
      <c r="F2729" s="17">
        <f>IF(B2729="","",IFERROR(INDEX(Productos!$F$2:$F$501,MATCH(B2729,Productos!$A$2:$A$501,0)),0))</f>
        <v/>
      </c>
      <c r="G2729" s="17">
        <f>IF(OR(B2729="",E2729=""),"",E2729*N(F2729))</f>
        <v/>
      </c>
    </row>
    <row r="2730">
      <c r="A2730" s="15" t="n"/>
      <c r="B2730" s="16" t="n"/>
      <c r="C2730">
        <f>IF(B2730="","",IFERROR(INDEX(Productos!$C$2:$C$501,MATCH(B2730,Productos!$A$2:$A$501,0)),"Código no existe"))</f>
        <v/>
      </c>
      <c r="F2730" s="17">
        <f>IF(B2730="","",IFERROR(INDEX(Productos!$F$2:$F$501,MATCH(B2730,Productos!$A$2:$A$501,0)),0))</f>
        <v/>
      </c>
      <c r="G2730" s="17">
        <f>IF(OR(B2730="",E2730=""),"",E2730*N(F2730))</f>
        <v/>
      </c>
    </row>
    <row r="2731">
      <c r="A2731" s="15" t="n"/>
      <c r="B2731" s="16" t="n"/>
      <c r="C2731">
        <f>IF(B2731="","",IFERROR(INDEX(Productos!$C$2:$C$501,MATCH(B2731,Productos!$A$2:$A$501,0)),"Código no existe"))</f>
        <v/>
      </c>
      <c r="F2731" s="17">
        <f>IF(B2731="","",IFERROR(INDEX(Productos!$F$2:$F$501,MATCH(B2731,Productos!$A$2:$A$501,0)),0))</f>
        <v/>
      </c>
      <c r="G2731" s="17">
        <f>IF(OR(B2731="",E2731=""),"",E2731*N(F2731))</f>
        <v/>
      </c>
    </row>
    <row r="2732">
      <c r="A2732" s="15" t="n"/>
      <c r="B2732" s="16" t="n"/>
      <c r="C2732">
        <f>IF(B2732="","",IFERROR(INDEX(Productos!$C$2:$C$501,MATCH(B2732,Productos!$A$2:$A$501,0)),"Código no existe"))</f>
        <v/>
      </c>
      <c r="F2732" s="17">
        <f>IF(B2732="","",IFERROR(INDEX(Productos!$F$2:$F$501,MATCH(B2732,Productos!$A$2:$A$501,0)),0))</f>
        <v/>
      </c>
      <c r="G2732" s="17">
        <f>IF(OR(B2732="",E2732=""),"",E2732*N(F2732))</f>
        <v/>
      </c>
    </row>
    <row r="2733">
      <c r="A2733" s="15" t="n"/>
      <c r="B2733" s="16" t="n"/>
      <c r="C2733">
        <f>IF(B2733="","",IFERROR(INDEX(Productos!$C$2:$C$501,MATCH(B2733,Productos!$A$2:$A$501,0)),"Código no existe"))</f>
        <v/>
      </c>
      <c r="F2733" s="17">
        <f>IF(B2733="","",IFERROR(INDEX(Productos!$F$2:$F$501,MATCH(B2733,Productos!$A$2:$A$501,0)),0))</f>
        <v/>
      </c>
      <c r="G2733" s="17">
        <f>IF(OR(B2733="",E2733=""),"",E2733*N(F2733))</f>
        <v/>
      </c>
    </row>
    <row r="2734">
      <c r="A2734" s="15" t="n"/>
      <c r="B2734" s="16" t="n"/>
      <c r="C2734">
        <f>IF(B2734="","",IFERROR(INDEX(Productos!$C$2:$C$501,MATCH(B2734,Productos!$A$2:$A$501,0)),"Código no existe"))</f>
        <v/>
      </c>
      <c r="F2734" s="17">
        <f>IF(B2734="","",IFERROR(INDEX(Productos!$F$2:$F$501,MATCH(B2734,Productos!$A$2:$A$501,0)),0))</f>
        <v/>
      </c>
      <c r="G2734" s="17">
        <f>IF(OR(B2734="",E2734=""),"",E2734*N(F2734))</f>
        <v/>
      </c>
    </row>
    <row r="2735">
      <c r="A2735" s="15" t="n"/>
      <c r="B2735" s="16" t="n"/>
      <c r="C2735">
        <f>IF(B2735="","",IFERROR(INDEX(Productos!$C$2:$C$501,MATCH(B2735,Productos!$A$2:$A$501,0)),"Código no existe"))</f>
        <v/>
      </c>
      <c r="F2735" s="17">
        <f>IF(B2735="","",IFERROR(INDEX(Productos!$F$2:$F$501,MATCH(B2735,Productos!$A$2:$A$501,0)),0))</f>
        <v/>
      </c>
      <c r="G2735" s="17">
        <f>IF(OR(B2735="",E2735=""),"",E2735*N(F2735))</f>
        <v/>
      </c>
    </row>
    <row r="2736">
      <c r="A2736" s="15" t="n"/>
      <c r="B2736" s="16" t="n"/>
      <c r="C2736">
        <f>IF(B2736="","",IFERROR(INDEX(Productos!$C$2:$C$501,MATCH(B2736,Productos!$A$2:$A$501,0)),"Código no existe"))</f>
        <v/>
      </c>
      <c r="F2736" s="17">
        <f>IF(B2736="","",IFERROR(INDEX(Productos!$F$2:$F$501,MATCH(B2736,Productos!$A$2:$A$501,0)),0))</f>
        <v/>
      </c>
      <c r="G2736" s="17">
        <f>IF(OR(B2736="",E2736=""),"",E2736*N(F2736))</f>
        <v/>
      </c>
    </row>
    <row r="2737">
      <c r="A2737" s="15" t="n"/>
      <c r="B2737" s="16" t="n"/>
      <c r="C2737">
        <f>IF(B2737="","",IFERROR(INDEX(Productos!$C$2:$C$501,MATCH(B2737,Productos!$A$2:$A$501,0)),"Código no existe"))</f>
        <v/>
      </c>
      <c r="F2737" s="17">
        <f>IF(B2737="","",IFERROR(INDEX(Productos!$F$2:$F$501,MATCH(B2737,Productos!$A$2:$A$501,0)),0))</f>
        <v/>
      </c>
      <c r="G2737" s="17">
        <f>IF(OR(B2737="",E2737=""),"",E2737*N(F2737))</f>
        <v/>
      </c>
    </row>
    <row r="2738">
      <c r="A2738" s="15" t="n"/>
      <c r="B2738" s="16" t="n"/>
      <c r="C2738">
        <f>IF(B2738="","",IFERROR(INDEX(Productos!$C$2:$C$501,MATCH(B2738,Productos!$A$2:$A$501,0)),"Código no existe"))</f>
        <v/>
      </c>
      <c r="F2738" s="17">
        <f>IF(B2738="","",IFERROR(INDEX(Productos!$F$2:$F$501,MATCH(B2738,Productos!$A$2:$A$501,0)),0))</f>
        <v/>
      </c>
      <c r="G2738" s="17">
        <f>IF(OR(B2738="",E2738=""),"",E2738*N(F2738))</f>
        <v/>
      </c>
    </row>
    <row r="2739">
      <c r="A2739" s="15" t="n"/>
      <c r="B2739" s="16" t="n"/>
      <c r="C2739">
        <f>IF(B2739="","",IFERROR(INDEX(Productos!$C$2:$C$501,MATCH(B2739,Productos!$A$2:$A$501,0)),"Código no existe"))</f>
        <v/>
      </c>
      <c r="F2739" s="17">
        <f>IF(B2739="","",IFERROR(INDEX(Productos!$F$2:$F$501,MATCH(B2739,Productos!$A$2:$A$501,0)),0))</f>
        <v/>
      </c>
      <c r="G2739" s="17">
        <f>IF(OR(B2739="",E2739=""),"",E2739*N(F2739))</f>
        <v/>
      </c>
    </row>
    <row r="2740">
      <c r="A2740" s="15" t="n"/>
      <c r="B2740" s="16" t="n"/>
      <c r="C2740">
        <f>IF(B2740="","",IFERROR(INDEX(Productos!$C$2:$C$501,MATCH(B2740,Productos!$A$2:$A$501,0)),"Código no existe"))</f>
        <v/>
      </c>
      <c r="F2740" s="17">
        <f>IF(B2740="","",IFERROR(INDEX(Productos!$F$2:$F$501,MATCH(B2740,Productos!$A$2:$A$501,0)),0))</f>
        <v/>
      </c>
      <c r="G2740" s="17">
        <f>IF(OR(B2740="",E2740=""),"",E2740*N(F2740))</f>
        <v/>
      </c>
    </row>
    <row r="2741">
      <c r="A2741" s="15" t="n"/>
      <c r="B2741" s="16" t="n"/>
      <c r="C2741">
        <f>IF(B2741="","",IFERROR(INDEX(Productos!$C$2:$C$501,MATCH(B2741,Productos!$A$2:$A$501,0)),"Código no existe"))</f>
        <v/>
      </c>
      <c r="F2741" s="17">
        <f>IF(B2741="","",IFERROR(INDEX(Productos!$F$2:$F$501,MATCH(B2741,Productos!$A$2:$A$501,0)),0))</f>
        <v/>
      </c>
      <c r="G2741" s="17">
        <f>IF(OR(B2741="",E2741=""),"",E2741*N(F2741))</f>
        <v/>
      </c>
    </row>
    <row r="2742">
      <c r="A2742" s="15" t="n"/>
      <c r="B2742" s="16" t="n"/>
      <c r="C2742">
        <f>IF(B2742="","",IFERROR(INDEX(Productos!$C$2:$C$501,MATCH(B2742,Productos!$A$2:$A$501,0)),"Código no existe"))</f>
        <v/>
      </c>
      <c r="F2742" s="17">
        <f>IF(B2742="","",IFERROR(INDEX(Productos!$F$2:$F$501,MATCH(B2742,Productos!$A$2:$A$501,0)),0))</f>
        <v/>
      </c>
      <c r="G2742" s="17">
        <f>IF(OR(B2742="",E2742=""),"",E2742*N(F2742))</f>
        <v/>
      </c>
    </row>
    <row r="2743">
      <c r="A2743" s="15" t="n"/>
      <c r="B2743" s="16" t="n"/>
      <c r="C2743">
        <f>IF(B2743="","",IFERROR(INDEX(Productos!$C$2:$C$501,MATCH(B2743,Productos!$A$2:$A$501,0)),"Código no existe"))</f>
        <v/>
      </c>
      <c r="F2743" s="17">
        <f>IF(B2743="","",IFERROR(INDEX(Productos!$F$2:$F$501,MATCH(B2743,Productos!$A$2:$A$501,0)),0))</f>
        <v/>
      </c>
      <c r="G2743" s="17">
        <f>IF(OR(B2743="",E2743=""),"",E2743*N(F2743))</f>
        <v/>
      </c>
    </row>
    <row r="2744">
      <c r="A2744" s="15" t="n"/>
      <c r="B2744" s="16" t="n"/>
      <c r="C2744">
        <f>IF(B2744="","",IFERROR(INDEX(Productos!$C$2:$C$501,MATCH(B2744,Productos!$A$2:$A$501,0)),"Código no existe"))</f>
        <v/>
      </c>
      <c r="F2744" s="17">
        <f>IF(B2744="","",IFERROR(INDEX(Productos!$F$2:$F$501,MATCH(B2744,Productos!$A$2:$A$501,0)),0))</f>
        <v/>
      </c>
      <c r="G2744" s="17">
        <f>IF(OR(B2744="",E2744=""),"",E2744*N(F2744))</f>
        <v/>
      </c>
    </row>
    <row r="2745">
      <c r="A2745" s="15" t="n"/>
      <c r="B2745" s="16" t="n"/>
      <c r="C2745">
        <f>IF(B2745="","",IFERROR(INDEX(Productos!$C$2:$C$501,MATCH(B2745,Productos!$A$2:$A$501,0)),"Código no existe"))</f>
        <v/>
      </c>
      <c r="F2745" s="17">
        <f>IF(B2745="","",IFERROR(INDEX(Productos!$F$2:$F$501,MATCH(B2745,Productos!$A$2:$A$501,0)),0))</f>
        <v/>
      </c>
      <c r="G2745" s="17">
        <f>IF(OR(B2745="",E2745=""),"",E2745*N(F2745))</f>
        <v/>
      </c>
    </row>
    <row r="2746">
      <c r="A2746" s="15" t="n"/>
      <c r="B2746" s="16" t="n"/>
      <c r="C2746">
        <f>IF(B2746="","",IFERROR(INDEX(Productos!$C$2:$C$501,MATCH(B2746,Productos!$A$2:$A$501,0)),"Código no existe"))</f>
        <v/>
      </c>
      <c r="F2746" s="17">
        <f>IF(B2746="","",IFERROR(INDEX(Productos!$F$2:$F$501,MATCH(B2746,Productos!$A$2:$A$501,0)),0))</f>
        <v/>
      </c>
      <c r="G2746" s="17">
        <f>IF(OR(B2746="",E2746=""),"",E2746*N(F2746))</f>
        <v/>
      </c>
    </row>
    <row r="2747">
      <c r="A2747" s="15" t="n"/>
      <c r="B2747" s="16" t="n"/>
      <c r="C2747">
        <f>IF(B2747="","",IFERROR(INDEX(Productos!$C$2:$C$501,MATCH(B2747,Productos!$A$2:$A$501,0)),"Código no existe"))</f>
        <v/>
      </c>
      <c r="F2747" s="17">
        <f>IF(B2747="","",IFERROR(INDEX(Productos!$F$2:$F$501,MATCH(B2747,Productos!$A$2:$A$501,0)),0))</f>
        <v/>
      </c>
      <c r="G2747" s="17">
        <f>IF(OR(B2747="",E2747=""),"",E2747*N(F2747))</f>
        <v/>
      </c>
    </row>
    <row r="2748">
      <c r="A2748" s="15" t="n"/>
      <c r="B2748" s="16" t="n"/>
      <c r="C2748">
        <f>IF(B2748="","",IFERROR(INDEX(Productos!$C$2:$C$501,MATCH(B2748,Productos!$A$2:$A$501,0)),"Código no existe"))</f>
        <v/>
      </c>
      <c r="F2748" s="17">
        <f>IF(B2748="","",IFERROR(INDEX(Productos!$F$2:$F$501,MATCH(B2748,Productos!$A$2:$A$501,0)),0))</f>
        <v/>
      </c>
      <c r="G2748" s="17">
        <f>IF(OR(B2748="",E2748=""),"",E2748*N(F2748))</f>
        <v/>
      </c>
    </row>
    <row r="2749">
      <c r="A2749" s="15" t="n"/>
      <c r="B2749" s="16" t="n"/>
      <c r="C2749">
        <f>IF(B2749="","",IFERROR(INDEX(Productos!$C$2:$C$501,MATCH(B2749,Productos!$A$2:$A$501,0)),"Código no existe"))</f>
        <v/>
      </c>
      <c r="F2749" s="17">
        <f>IF(B2749="","",IFERROR(INDEX(Productos!$F$2:$F$501,MATCH(B2749,Productos!$A$2:$A$501,0)),0))</f>
        <v/>
      </c>
      <c r="G2749" s="17">
        <f>IF(OR(B2749="",E2749=""),"",E2749*N(F2749))</f>
        <v/>
      </c>
    </row>
    <row r="2750">
      <c r="A2750" s="15" t="n"/>
      <c r="B2750" s="16" t="n"/>
      <c r="C2750">
        <f>IF(B2750="","",IFERROR(INDEX(Productos!$C$2:$C$501,MATCH(B2750,Productos!$A$2:$A$501,0)),"Código no existe"))</f>
        <v/>
      </c>
      <c r="F2750" s="17">
        <f>IF(B2750="","",IFERROR(INDEX(Productos!$F$2:$F$501,MATCH(B2750,Productos!$A$2:$A$501,0)),0))</f>
        <v/>
      </c>
      <c r="G2750" s="17">
        <f>IF(OR(B2750="",E2750=""),"",E2750*N(F2750))</f>
        <v/>
      </c>
    </row>
    <row r="2751">
      <c r="A2751" s="15" t="n"/>
      <c r="B2751" s="16" t="n"/>
      <c r="C2751">
        <f>IF(B2751="","",IFERROR(INDEX(Productos!$C$2:$C$501,MATCH(B2751,Productos!$A$2:$A$501,0)),"Código no existe"))</f>
        <v/>
      </c>
      <c r="F2751" s="17">
        <f>IF(B2751="","",IFERROR(INDEX(Productos!$F$2:$F$501,MATCH(B2751,Productos!$A$2:$A$501,0)),0))</f>
        <v/>
      </c>
      <c r="G2751" s="17">
        <f>IF(OR(B2751="",E2751=""),"",E2751*N(F2751))</f>
        <v/>
      </c>
    </row>
    <row r="2752">
      <c r="A2752" s="15" t="n"/>
      <c r="B2752" s="16" t="n"/>
      <c r="C2752">
        <f>IF(B2752="","",IFERROR(INDEX(Productos!$C$2:$C$501,MATCH(B2752,Productos!$A$2:$A$501,0)),"Código no existe"))</f>
        <v/>
      </c>
      <c r="F2752" s="17">
        <f>IF(B2752="","",IFERROR(INDEX(Productos!$F$2:$F$501,MATCH(B2752,Productos!$A$2:$A$501,0)),0))</f>
        <v/>
      </c>
      <c r="G2752" s="17">
        <f>IF(OR(B2752="",E2752=""),"",E2752*N(F2752))</f>
        <v/>
      </c>
    </row>
    <row r="2753">
      <c r="A2753" s="15" t="n"/>
      <c r="B2753" s="16" t="n"/>
      <c r="C2753">
        <f>IF(B2753="","",IFERROR(INDEX(Productos!$C$2:$C$501,MATCH(B2753,Productos!$A$2:$A$501,0)),"Código no existe"))</f>
        <v/>
      </c>
      <c r="F2753" s="17">
        <f>IF(B2753="","",IFERROR(INDEX(Productos!$F$2:$F$501,MATCH(B2753,Productos!$A$2:$A$501,0)),0))</f>
        <v/>
      </c>
      <c r="G2753" s="17">
        <f>IF(OR(B2753="",E2753=""),"",E2753*N(F2753))</f>
        <v/>
      </c>
    </row>
    <row r="2754">
      <c r="A2754" s="15" t="n"/>
      <c r="B2754" s="16" t="n"/>
      <c r="C2754">
        <f>IF(B2754="","",IFERROR(INDEX(Productos!$C$2:$C$501,MATCH(B2754,Productos!$A$2:$A$501,0)),"Código no existe"))</f>
        <v/>
      </c>
      <c r="F2754" s="17">
        <f>IF(B2754="","",IFERROR(INDEX(Productos!$F$2:$F$501,MATCH(B2754,Productos!$A$2:$A$501,0)),0))</f>
        <v/>
      </c>
      <c r="G2754" s="17">
        <f>IF(OR(B2754="",E2754=""),"",E2754*N(F2754))</f>
        <v/>
      </c>
    </row>
    <row r="2755">
      <c r="A2755" s="15" t="n"/>
      <c r="B2755" s="16" t="n"/>
      <c r="C2755">
        <f>IF(B2755="","",IFERROR(INDEX(Productos!$C$2:$C$501,MATCH(B2755,Productos!$A$2:$A$501,0)),"Código no existe"))</f>
        <v/>
      </c>
      <c r="F2755" s="17">
        <f>IF(B2755="","",IFERROR(INDEX(Productos!$F$2:$F$501,MATCH(B2755,Productos!$A$2:$A$501,0)),0))</f>
        <v/>
      </c>
      <c r="G2755" s="17">
        <f>IF(OR(B2755="",E2755=""),"",E2755*N(F2755))</f>
        <v/>
      </c>
    </row>
    <row r="2756">
      <c r="A2756" s="15" t="n"/>
      <c r="B2756" s="16" t="n"/>
      <c r="C2756">
        <f>IF(B2756="","",IFERROR(INDEX(Productos!$C$2:$C$501,MATCH(B2756,Productos!$A$2:$A$501,0)),"Código no existe"))</f>
        <v/>
      </c>
      <c r="F2756" s="17">
        <f>IF(B2756="","",IFERROR(INDEX(Productos!$F$2:$F$501,MATCH(B2756,Productos!$A$2:$A$501,0)),0))</f>
        <v/>
      </c>
      <c r="G2756" s="17">
        <f>IF(OR(B2756="",E2756=""),"",E2756*N(F2756))</f>
        <v/>
      </c>
    </row>
    <row r="2757">
      <c r="A2757" s="15" t="n"/>
      <c r="B2757" s="16" t="n"/>
      <c r="C2757">
        <f>IF(B2757="","",IFERROR(INDEX(Productos!$C$2:$C$501,MATCH(B2757,Productos!$A$2:$A$501,0)),"Código no existe"))</f>
        <v/>
      </c>
      <c r="F2757" s="17">
        <f>IF(B2757="","",IFERROR(INDEX(Productos!$F$2:$F$501,MATCH(B2757,Productos!$A$2:$A$501,0)),0))</f>
        <v/>
      </c>
      <c r="G2757" s="17">
        <f>IF(OR(B2757="",E2757=""),"",E2757*N(F2757))</f>
        <v/>
      </c>
    </row>
    <row r="2758">
      <c r="A2758" s="15" t="n"/>
      <c r="B2758" s="16" t="n"/>
      <c r="C2758">
        <f>IF(B2758="","",IFERROR(INDEX(Productos!$C$2:$C$501,MATCH(B2758,Productos!$A$2:$A$501,0)),"Código no existe"))</f>
        <v/>
      </c>
      <c r="F2758" s="17">
        <f>IF(B2758="","",IFERROR(INDEX(Productos!$F$2:$F$501,MATCH(B2758,Productos!$A$2:$A$501,0)),0))</f>
        <v/>
      </c>
      <c r="G2758" s="17">
        <f>IF(OR(B2758="",E2758=""),"",E2758*N(F2758))</f>
        <v/>
      </c>
    </row>
    <row r="2759">
      <c r="A2759" s="15" t="n"/>
      <c r="B2759" s="16" t="n"/>
      <c r="C2759">
        <f>IF(B2759="","",IFERROR(INDEX(Productos!$C$2:$C$501,MATCH(B2759,Productos!$A$2:$A$501,0)),"Código no existe"))</f>
        <v/>
      </c>
      <c r="F2759" s="17">
        <f>IF(B2759="","",IFERROR(INDEX(Productos!$F$2:$F$501,MATCH(B2759,Productos!$A$2:$A$501,0)),0))</f>
        <v/>
      </c>
      <c r="G2759" s="17">
        <f>IF(OR(B2759="",E2759=""),"",E2759*N(F2759))</f>
        <v/>
      </c>
    </row>
    <row r="2760">
      <c r="A2760" s="15" t="n"/>
      <c r="B2760" s="16" t="n"/>
      <c r="C2760">
        <f>IF(B2760="","",IFERROR(INDEX(Productos!$C$2:$C$501,MATCH(B2760,Productos!$A$2:$A$501,0)),"Código no existe"))</f>
        <v/>
      </c>
      <c r="F2760" s="17">
        <f>IF(B2760="","",IFERROR(INDEX(Productos!$F$2:$F$501,MATCH(B2760,Productos!$A$2:$A$501,0)),0))</f>
        <v/>
      </c>
      <c r="G2760" s="17">
        <f>IF(OR(B2760="",E2760=""),"",E2760*N(F2760))</f>
        <v/>
      </c>
    </row>
    <row r="2761">
      <c r="A2761" s="15" t="n"/>
      <c r="B2761" s="16" t="n"/>
      <c r="C2761">
        <f>IF(B2761="","",IFERROR(INDEX(Productos!$C$2:$C$501,MATCH(B2761,Productos!$A$2:$A$501,0)),"Código no existe"))</f>
        <v/>
      </c>
      <c r="F2761" s="17">
        <f>IF(B2761="","",IFERROR(INDEX(Productos!$F$2:$F$501,MATCH(B2761,Productos!$A$2:$A$501,0)),0))</f>
        <v/>
      </c>
      <c r="G2761" s="17">
        <f>IF(OR(B2761="",E2761=""),"",E2761*N(F2761))</f>
        <v/>
      </c>
    </row>
    <row r="2762">
      <c r="A2762" s="15" t="n"/>
      <c r="B2762" s="16" t="n"/>
      <c r="C2762">
        <f>IF(B2762="","",IFERROR(INDEX(Productos!$C$2:$C$501,MATCH(B2762,Productos!$A$2:$A$501,0)),"Código no existe"))</f>
        <v/>
      </c>
      <c r="F2762" s="17">
        <f>IF(B2762="","",IFERROR(INDEX(Productos!$F$2:$F$501,MATCH(B2762,Productos!$A$2:$A$501,0)),0))</f>
        <v/>
      </c>
      <c r="G2762" s="17">
        <f>IF(OR(B2762="",E2762=""),"",E2762*N(F2762))</f>
        <v/>
      </c>
    </row>
    <row r="2763">
      <c r="A2763" s="15" t="n"/>
      <c r="B2763" s="16" t="n"/>
      <c r="C2763">
        <f>IF(B2763="","",IFERROR(INDEX(Productos!$C$2:$C$501,MATCH(B2763,Productos!$A$2:$A$501,0)),"Código no existe"))</f>
        <v/>
      </c>
      <c r="F2763" s="17">
        <f>IF(B2763="","",IFERROR(INDEX(Productos!$F$2:$F$501,MATCH(B2763,Productos!$A$2:$A$501,0)),0))</f>
        <v/>
      </c>
      <c r="G2763" s="17">
        <f>IF(OR(B2763="",E2763=""),"",E2763*N(F2763))</f>
        <v/>
      </c>
    </row>
    <row r="2764">
      <c r="A2764" s="15" t="n"/>
      <c r="B2764" s="16" t="n"/>
      <c r="C2764">
        <f>IF(B2764="","",IFERROR(INDEX(Productos!$C$2:$C$501,MATCH(B2764,Productos!$A$2:$A$501,0)),"Código no existe"))</f>
        <v/>
      </c>
      <c r="F2764" s="17">
        <f>IF(B2764="","",IFERROR(INDEX(Productos!$F$2:$F$501,MATCH(B2764,Productos!$A$2:$A$501,0)),0))</f>
        <v/>
      </c>
      <c r="G2764" s="17">
        <f>IF(OR(B2764="",E2764=""),"",E2764*N(F2764))</f>
        <v/>
      </c>
    </row>
    <row r="2765">
      <c r="A2765" s="15" t="n"/>
      <c r="B2765" s="16" t="n"/>
      <c r="C2765">
        <f>IF(B2765="","",IFERROR(INDEX(Productos!$C$2:$C$501,MATCH(B2765,Productos!$A$2:$A$501,0)),"Código no existe"))</f>
        <v/>
      </c>
      <c r="F2765" s="17">
        <f>IF(B2765="","",IFERROR(INDEX(Productos!$F$2:$F$501,MATCH(B2765,Productos!$A$2:$A$501,0)),0))</f>
        <v/>
      </c>
      <c r="G2765" s="17">
        <f>IF(OR(B2765="",E2765=""),"",E2765*N(F2765))</f>
        <v/>
      </c>
    </row>
    <row r="2766">
      <c r="A2766" s="15" t="n"/>
      <c r="B2766" s="16" t="n"/>
      <c r="C2766">
        <f>IF(B2766="","",IFERROR(INDEX(Productos!$C$2:$C$501,MATCH(B2766,Productos!$A$2:$A$501,0)),"Código no existe"))</f>
        <v/>
      </c>
      <c r="F2766" s="17">
        <f>IF(B2766="","",IFERROR(INDEX(Productos!$F$2:$F$501,MATCH(B2766,Productos!$A$2:$A$501,0)),0))</f>
        <v/>
      </c>
      <c r="G2766" s="17">
        <f>IF(OR(B2766="",E2766=""),"",E2766*N(F2766))</f>
        <v/>
      </c>
    </row>
    <row r="2767">
      <c r="A2767" s="15" t="n"/>
      <c r="B2767" s="16" t="n"/>
      <c r="C2767">
        <f>IF(B2767="","",IFERROR(INDEX(Productos!$C$2:$C$501,MATCH(B2767,Productos!$A$2:$A$501,0)),"Código no existe"))</f>
        <v/>
      </c>
      <c r="F2767" s="17">
        <f>IF(B2767="","",IFERROR(INDEX(Productos!$F$2:$F$501,MATCH(B2767,Productos!$A$2:$A$501,0)),0))</f>
        <v/>
      </c>
      <c r="G2767" s="17">
        <f>IF(OR(B2767="",E2767=""),"",E2767*N(F2767))</f>
        <v/>
      </c>
    </row>
    <row r="2768">
      <c r="A2768" s="15" t="n"/>
      <c r="B2768" s="16" t="n"/>
      <c r="C2768">
        <f>IF(B2768="","",IFERROR(INDEX(Productos!$C$2:$C$501,MATCH(B2768,Productos!$A$2:$A$501,0)),"Código no existe"))</f>
        <v/>
      </c>
      <c r="F2768" s="17">
        <f>IF(B2768="","",IFERROR(INDEX(Productos!$F$2:$F$501,MATCH(B2768,Productos!$A$2:$A$501,0)),0))</f>
        <v/>
      </c>
      <c r="G2768" s="17">
        <f>IF(OR(B2768="",E2768=""),"",E2768*N(F2768))</f>
        <v/>
      </c>
    </row>
    <row r="2769">
      <c r="A2769" s="15" t="n"/>
      <c r="B2769" s="16" t="n"/>
      <c r="C2769">
        <f>IF(B2769="","",IFERROR(INDEX(Productos!$C$2:$C$501,MATCH(B2769,Productos!$A$2:$A$501,0)),"Código no existe"))</f>
        <v/>
      </c>
      <c r="F2769" s="17">
        <f>IF(B2769="","",IFERROR(INDEX(Productos!$F$2:$F$501,MATCH(B2769,Productos!$A$2:$A$501,0)),0))</f>
        <v/>
      </c>
      <c r="G2769" s="17">
        <f>IF(OR(B2769="",E2769=""),"",E2769*N(F2769))</f>
        <v/>
      </c>
    </row>
    <row r="2770">
      <c r="A2770" s="15" t="n"/>
      <c r="B2770" s="16" t="n"/>
      <c r="C2770">
        <f>IF(B2770="","",IFERROR(INDEX(Productos!$C$2:$C$501,MATCH(B2770,Productos!$A$2:$A$501,0)),"Código no existe"))</f>
        <v/>
      </c>
      <c r="F2770" s="17">
        <f>IF(B2770="","",IFERROR(INDEX(Productos!$F$2:$F$501,MATCH(B2770,Productos!$A$2:$A$501,0)),0))</f>
        <v/>
      </c>
      <c r="G2770" s="17">
        <f>IF(OR(B2770="",E2770=""),"",E2770*N(F2770))</f>
        <v/>
      </c>
    </row>
    <row r="2771">
      <c r="A2771" s="15" t="n"/>
      <c r="B2771" s="16" t="n"/>
      <c r="C2771">
        <f>IF(B2771="","",IFERROR(INDEX(Productos!$C$2:$C$501,MATCH(B2771,Productos!$A$2:$A$501,0)),"Código no existe"))</f>
        <v/>
      </c>
      <c r="F2771" s="17">
        <f>IF(B2771="","",IFERROR(INDEX(Productos!$F$2:$F$501,MATCH(B2771,Productos!$A$2:$A$501,0)),0))</f>
        <v/>
      </c>
      <c r="G2771" s="17">
        <f>IF(OR(B2771="",E2771=""),"",E2771*N(F2771))</f>
        <v/>
      </c>
    </row>
    <row r="2772">
      <c r="A2772" s="15" t="n"/>
      <c r="B2772" s="16" t="n"/>
      <c r="C2772">
        <f>IF(B2772="","",IFERROR(INDEX(Productos!$C$2:$C$501,MATCH(B2772,Productos!$A$2:$A$501,0)),"Código no existe"))</f>
        <v/>
      </c>
      <c r="F2772" s="17">
        <f>IF(B2772="","",IFERROR(INDEX(Productos!$F$2:$F$501,MATCH(B2772,Productos!$A$2:$A$501,0)),0))</f>
        <v/>
      </c>
      <c r="G2772" s="17">
        <f>IF(OR(B2772="",E2772=""),"",E2772*N(F2772))</f>
        <v/>
      </c>
    </row>
    <row r="2773">
      <c r="A2773" s="15" t="n"/>
      <c r="B2773" s="16" t="n"/>
      <c r="C2773">
        <f>IF(B2773="","",IFERROR(INDEX(Productos!$C$2:$C$501,MATCH(B2773,Productos!$A$2:$A$501,0)),"Código no existe"))</f>
        <v/>
      </c>
      <c r="F2773" s="17">
        <f>IF(B2773="","",IFERROR(INDEX(Productos!$F$2:$F$501,MATCH(B2773,Productos!$A$2:$A$501,0)),0))</f>
        <v/>
      </c>
      <c r="G2773" s="17">
        <f>IF(OR(B2773="",E2773=""),"",E2773*N(F2773))</f>
        <v/>
      </c>
    </row>
    <row r="2774">
      <c r="A2774" s="15" t="n"/>
      <c r="B2774" s="16" t="n"/>
      <c r="C2774">
        <f>IF(B2774="","",IFERROR(INDEX(Productos!$C$2:$C$501,MATCH(B2774,Productos!$A$2:$A$501,0)),"Código no existe"))</f>
        <v/>
      </c>
      <c r="F2774" s="17">
        <f>IF(B2774="","",IFERROR(INDEX(Productos!$F$2:$F$501,MATCH(B2774,Productos!$A$2:$A$501,0)),0))</f>
        <v/>
      </c>
      <c r="G2774" s="17">
        <f>IF(OR(B2774="",E2774=""),"",E2774*N(F2774))</f>
        <v/>
      </c>
    </row>
    <row r="2775">
      <c r="A2775" s="15" t="n"/>
      <c r="B2775" s="16" t="n"/>
      <c r="C2775">
        <f>IF(B2775="","",IFERROR(INDEX(Productos!$C$2:$C$501,MATCH(B2775,Productos!$A$2:$A$501,0)),"Código no existe"))</f>
        <v/>
      </c>
      <c r="F2775" s="17">
        <f>IF(B2775="","",IFERROR(INDEX(Productos!$F$2:$F$501,MATCH(B2775,Productos!$A$2:$A$501,0)),0))</f>
        <v/>
      </c>
      <c r="G2775" s="17">
        <f>IF(OR(B2775="",E2775=""),"",E2775*N(F2775))</f>
        <v/>
      </c>
    </row>
    <row r="2776">
      <c r="A2776" s="15" t="n"/>
      <c r="B2776" s="16" t="n"/>
      <c r="C2776">
        <f>IF(B2776="","",IFERROR(INDEX(Productos!$C$2:$C$501,MATCH(B2776,Productos!$A$2:$A$501,0)),"Código no existe"))</f>
        <v/>
      </c>
      <c r="F2776" s="17">
        <f>IF(B2776="","",IFERROR(INDEX(Productos!$F$2:$F$501,MATCH(B2776,Productos!$A$2:$A$501,0)),0))</f>
        <v/>
      </c>
      <c r="G2776" s="17">
        <f>IF(OR(B2776="",E2776=""),"",E2776*N(F2776))</f>
        <v/>
      </c>
    </row>
    <row r="2777">
      <c r="A2777" s="15" t="n"/>
      <c r="B2777" s="16" t="n"/>
      <c r="C2777">
        <f>IF(B2777="","",IFERROR(INDEX(Productos!$C$2:$C$501,MATCH(B2777,Productos!$A$2:$A$501,0)),"Código no existe"))</f>
        <v/>
      </c>
      <c r="F2777" s="17">
        <f>IF(B2777="","",IFERROR(INDEX(Productos!$F$2:$F$501,MATCH(B2777,Productos!$A$2:$A$501,0)),0))</f>
        <v/>
      </c>
      <c r="G2777" s="17">
        <f>IF(OR(B2777="",E2777=""),"",E2777*N(F2777))</f>
        <v/>
      </c>
    </row>
    <row r="2778">
      <c r="A2778" s="15" t="n"/>
      <c r="B2778" s="16" t="n"/>
      <c r="C2778">
        <f>IF(B2778="","",IFERROR(INDEX(Productos!$C$2:$C$501,MATCH(B2778,Productos!$A$2:$A$501,0)),"Código no existe"))</f>
        <v/>
      </c>
      <c r="F2778" s="17">
        <f>IF(B2778="","",IFERROR(INDEX(Productos!$F$2:$F$501,MATCH(B2778,Productos!$A$2:$A$501,0)),0))</f>
        <v/>
      </c>
      <c r="G2778" s="17">
        <f>IF(OR(B2778="",E2778=""),"",E2778*N(F2778))</f>
        <v/>
      </c>
    </row>
    <row r="2779">
      <c r="A2779" s="15" t="n"/>
      <c r="B2779" s="16" t="n"/>
      <c r="C2779">
        <f>IF(B2779="","",IFERROR(INDEX(Productos!$C$2:$C$501,MATCH(B2779,Productos!$A$2:$A$501,0)),"Código no existe"))</f>
        <v/>
      </c>
      <c r="F2779" s="17">
        <f>IF(B2779="","",IFERROR(INDEX(Productos!$F$2:$F$501,MATCH(B2779,Productos!$A$2:$A$501,0)),0))</f>
        <v/>
      </c>
      <c r="G2779" s="17">
        <f>IF(OR(B2779="",E2779=""),"",E2779*N(F2779))</f>
        <v/>
      </c>
    </row>
    <row r="2780">
      <c r="A2780" s="15" t="n"/>
      <c r="B2780" s="16" t="n"/>
      <c r="C2780">
        <f>IF(B2780="","",IFERROR(INDEX(Productos!$C$2:$C$501,MATCH(B2780,Productos!$A$2:$A$501,0)),"Código no existe"))</f>
        <v/>
      </c>
      <c r="F2780" s="17">
        <f>IF(B2780="","",IFERROR(INDEX(Productos!$F$2:$F$501,MATCH(B2780,Productos!$A$2:$A$501,0)),0))</f>
        <v/>
      </c>
      <c r="G2780" s="17">
        <f>IF(OR(B2780="",E2780=""),"",E2780*N(F2780))</f>
        <v/>
      </c>
    </row>
    <row r="2781">
      <c r="A2781" s="15" t="n"/>
      <c r="B2781" s="16" t="n"/>
      <c r="C2781">
        <f>IF(B2781="","",IFERROR(INDEX(Productos!$C$2:$C$501,MATCH(B2781,Productos!$A$2:$A$501,0)),"Código no existe"))</f>
        <v/>
      </c>
      <c r="F2781" s="17">
        <f>IF(B2781="","",IFERROR(INDEX(Productos!$F$2:$F$501,MATCH(B2781,Productos!$A$2:$A$501,0)),0))</f>
        <v/>
      </c>
      <c r="G2781" s="17">
        <f>IF(OR(B2781="",E2781=""),"",E2781*N(F2781))</f>
        <v/>
      </c>
    </row>
    <row r="2782">
      <c r="A2782" s="15" t="n"/>
      <c r="B2782" s="16" t="n"/>
      <c r="C2782">
        <f>IF(B2782="","",IFERROR(INDEX(Productos!$C$2:$C$501,MATCH(B2782,Productos!$A$2:$A$501,0)),"Código no existe"))</f>
        <v/>
      </c>
      <c r="F2782" s="17">
        <f>IF(B2782="","",IFERROR(INDEX(Productos!$F$2:$F$501,MATCH(B2782,Productos!$A$2:$A$501,0)),0))</f>
        <v/>
      </c>
      <c r="G2782" s="17">
        <f>IF(OR(B2782="",E2782=""),"",E2782*N(F2782))</f>
        <v/>
      </c>
    </row>
    <row r="2783">
      <c r="A2783" s="15" t="n"/>
      <c r="B2783" s="16" t="n"/>
      <c r="C2783">
        <f>IF(B2783="","",IFERROR(INDEX(Productos!$C$2:$C$501,MATCH(B2783,Productos!$A$2:$A$501,0)),"Código no existe"))</f>
        <v/>
      </c>
      <c r="F2783" s="17">
        <f>IF(B2783="","",IFERROR(INDEX(Productos!$F$2:$F$501,MATCH(B2783,Productos!$A$2:$A$501,0)),0))</f>
        <v/>
      </c>
      <c r="G2783" s="17">
        <f>IF(OR(B2783="",E2783=""),"",E2783*N(F2783))</f>
        <v/>
      </c>
    </row>
    <row r="2784">
      <c r="A2784" s="15" t="n"/>
      <c r="B2784" s="16" t="n"/>
      <c r="C2784">
        <f>IF(B2784="","",IFERROR(INDEX(Productos!$C$2:$C$501,MATCH(B2784,Productos!$A$2:$A$501,0)),"Código no existe"))</f>
        <v/>
      </c>
      <c r="F2784" s="17">
        <f>IF(B2784="","",IFERROR(INDEX(Productos!$F$2:$F$501,MATCH(B2784,Productos!$A$2:$A$501,0)),0))</f>
        <v/>
      </c>
      <c r="G2784" s="17">
        <f>IF(OR(B2784="",E2784=""),"",E2784*N(F2784))</f>
        <v/>
      </c>
    </row>
    <row r="2785">
      <c r="A2785" s="15" t="n"/>
      <c r="B2785" s="16" t="n"/>
      <c r="C2785">
        <f>IF(B2785="","",IFERROR(INDEX(Productos!$C$2:$C$501,MATCH(B2785,Productos!$A$2:$A$501,0)),"Código no existe"))</f>
        <v/>
      </c>
      <c r="F2785" s="17">
        <f>IF(B2785="","",IFERROR(INDEX(Productos!$F$2:$F$501,MATCH(B2785,Productos!$A$2:$A$501,0)),0))</f>
        <v/>
      </c>
      <c r="G2785" s="17">
        <f>IF(OR(B2785="",E2785=""),"",E2785*N(F2785))</f>
        <v/>
      </c>
    </row>
    <row r="2786">
      <c r="A2786" s="15" t="n"/>
      <c r="B2786" s="16" t="n"/>
      <c r="C2786">
        <f>IF(B2786="","",IFERROR(INDEX(Productos!$C$2:$C$501,MATCH(B2786,Productos!$A$2:$A$501,0)),"Código no existe"))</f>
        <v/>
      </c>
      <c r="F2786" s="17">
        <f>IF(B2786="","",IFERROR(INDEX(Productos!$F$2:$F$501,MATCH(B2786,Productos!$A$2:$A$501,0)),0))</f>
        <v/>
      </c>
      <c r="G2786" s="17">
        <f>IF(OR(B2786="",E2786=""),"",E2786*N(F2786))</f>
        <v/>
      </c>
    </row>
    <row r="2787">
      <c r="A2787" s="15" t="n"/>
      <c r="B2787" s="16" t="n"/>
      <c r="C2787">
        <f>IF(B2787="","",IFERROR(INDEX(Productos!$C$2:$C$501,MATCH(B2787,Productos!$A$2:$A$501,0)),"Código no existe"))</f>
        <v/>
      </c>
      <c r="F2787" s="17">
        <f>IF(B2787="","",IFERROR(INDEX(Productos!$F$2:$F$501,MATCH(B2787,Productos!$A$2:$A$501,0)),0))</f>
        <v/>
      </c>
      <c r="G2787" s="17">
        <f>IF(OR(B2787="",E2787=""),"",E2787*N(F2787))</f>
        <v/>
      </c>
    </row>
    <row r="2788">
      <c r="A2788" s="15" t="n"/>
      <c r="B2788" s="16" t="n"/>
      <c r="C2788">
        <f>IF(B2788="","",IFERROR(INDEX(Productos!$C$2:$C$501,MATCH(B2788,Productos!$A$2:$A$501,0)),"Código no existe"))</f>
        <v/>
      </c>
      <c r="F2788" s="17">
        <f>IF(B2788="","",IFERROR(INDEX(Productos!$F$2:$F$501,MATCH(B2788,Productos!$A$2:$A$501,0)),0))</f>
        <v/>
      </c>
      <c r="G2788" s="17">
        <f>IF(OR(B2788="",E2788=""),"",E2788*N(F2788))</f>
        <v/>
      </c>
    </row>
    <row r="2789">
      <c r="A2789" s="15" t="n"/>
      <c r="B2789" s="16" t="n"/>
      <c r="C2789">
        <f>IF(B2789="","",IFERROR(INDEX(Productos!$C$2:$C$501,MATCH(B2789,Productos!$A$2:$A$501,0)),"Código no existe"))</f>
        <v/>
      </c>
      <c r="F2789" s="17">
        <f>IF(B2789="","",IFERROR(INDEX(Productos!$F$2:$F$501,MATCH(B2789,Productos!$A$2:$A$501,0)),0))</f>
        <v/>
      </c>
      <c r="G2789" s="17">
        <f>IF(OR(B2789="",E2789=""),"",E2789*N(F2789))</f>
        <v/>
      </c>
    </row>
    <row r="2790">
      <c r="A2790" s="15" t="n"/>
      <c r="B2790" s="16" t="n"/>
      <c r="C2790">
        <f>IF(B2790="","",IFERROR(INDEX(Productos!$C$2:$C$501,MATCH(B2790,Productos!$A$2:$A$501,0)),"Código no existe"))</f>
        <v/>
      </c>
      <c r="F2790" s="17">
        <f>IF(B2790="","",IFERROR(INDEX(Productos!$F$2:$F$501,MATCH(B2790,Productos!$A$2:$A$501,0)),0))</f>
        <v/>
      </c>
      <c r="G2790" s="17">
        <f>IF(OR(B2790="",E2790=""),"",E2790*N(F2790))</f>
        <v/>
      </c>
    </row>
    <row r="2791">
      <c r="A2791" s="15" t="n"/>
      <c r="B2791" s="16" t="n"/>
      <c r="C2791">
        <f>IF(B2791="","",IFERROR(INDEX(Productos!$C$2:$C$501,MATCH(B2791,Productos!$A$2:$A$501,0)),"Código no existe"))</f>
        <v/>
      </c>
      <c r="F2791" s="17">
        <f>IF(B2791="","",IFERROR(INDEX(Productos!$F$2:$F$501,MATCH(B2791,Productos!$A$2:$A$501,0)),0))</f>
        <v/>
      </c>
      <c r="G2791" s="17">
        <f>IF(OR(B2791="",E2791=""),"",E2791*N(F2791))</f>
        <v/>
      </c>
    </row>
    <row r="2792">
      <c r="A2792" s="15" t="n"/>
      <c r="B2792" s="16" t="n"/>
      <c r="C2792">
        <f>IF(B2792="","",IFERROR(INDEX(Productos!$C$2:$C$501,MATCH(B2792,Productos!$A$2:$A$501,0)),"Código no existe"))</f>
        <v/>
      </c>
      <c r="F2792" s="17">
        <f>IF(B2792="","",IFERROR(INDEX(Productos!$F$2:$F$501,MATCH(B2792,Productos!$A$2:$A$501,0)),0))</f>
        <v/>
      </c>
      <c r="G2792" s="17">
        <f>IF(OR(B2792="",E2792=""),"",E2792*N(F2792))</f>
        <v/>
      </c>
    </row>
    <row r="2793">
      <c r="A2793" s="15" t="n"/>
      <c r="B2793" s="16" t="n"/>
      <c r="C2793">
        <f>IF(B2793="","",IFERROR(INDEX(Productos!$C$2:$C$501,MATCH(B2793,Productos!$A$2:$A$501,0)),"Código no existe"))</f>
        <v/>
      </c>
      <c r="F2793" s="17">
        <f>IF(B2793="","",IFERROR(INDEX(Productos!$F$2:$F$501,MATCH(B2793,Productos!$A$2:$A$501,0)),0))</f>
        <v/>
      </c>
      <c r="G2793" s="17">
        <f>IF(OR(B2793="",E2793=""),"",E2793*N(F2793))</f>
        <v/>
      </c>
    </row>
    <row r="2794">
      <c r="A2794" s="15" t="n"/>
      <c r="B2794" s="16" t="n"/>
      <c r="C2794">
        <f>IF(B2794="","",IFERROR(INDEX(Productos!$C$2:$C$501,MATCH(B2794,Productos!$A$2:$A$501,0)),"Código no existe"))</f>
        <v/>
      </c>
      <c r="F2794" s="17">
        <f>IF(B2794="","",IFERROR(INDEX(Productos!$F$2:$F$501,MATCH(B2794,Productos!$A$2:$A$501,0)),0))</f>
        <v/>
      </c>
      <c r="G2794" s="17">
        <f>IF(OR(B2794="",E2794=""),"",E2794*N(F2794))</f>
        <v/>
      </c>
    </row>
    <row r="2795">
      <c r="A2795" s="15" t="n"/>
      <c r="B2795" s="16" t="n"/>
      <c r="C2795">
        <f>IF(B2795="","",IFERROR(INDEX(Productos!$C$2:$C$501,MATCH(B2795,Productos!$A$2:$A$501,0)),"Código no existe"))</f>
        <v/>
      </c>
      <c r="F2795" s="17">
        <f>IF(B2795="","",IFERROR(INDEX(Productos!$F$2:$F$501,MATCH(B2795,Productos!$A$2:$A$501,0)),0))</f>
        <v/>
      </c>
      <c r="G2795" s="17">
        <f>IF(OR(B2795="",E2795=""),"",E2795*N(F2795))</f>
        <v/>
      </c>
    </row>
    <row r="2796">
      <c r="A2796" s="15" t="n"/>
      <c r="B2796" s="16" t="n"/>
      <c r="C2796">
        <f>IF(B2796="","",IFERROR(INDEX(Productos!$C$2:$C$501,MATCH(B2796,Productos!$A$2:$A$501,0)),"Código no existe"))</f>
        <v/>
      </c>
      <c r="F2796" s="17">
        <f>IF(B2796="","",IFERROR(INDEX(Productos!$F$2:$F$501,MATCH(B2796,Productos!$A$2:$A$501,0)),0))</f>
        <v/>
      </c>
      <c r="G2796" s="17">
        <f>IF(OR(B2796="",E2796=""),"",E2796*N(F2796))</f>
        <v/>
      </c>
    </row>
    <row r="2797">
      <c r="A2797" s="15" t="n"/>
      <c r="B2797" s="16" t="n"/>
      <c r="C2797">
        <f>IF(B2797="","",IFERROR(INDEX(Productos!$C$2:$C$501,MATCH(B2797,Productos!$A$2:$A$501,0)),"Código no existe"))</f>
        <v/>
      </c>
      <c r="F2797" s="17">
        <f>IF(B2797="","",IFERROR(INDEX(Productos!$F$2:$F$501,MATCH(B2797,Productos!$A$2:$A$501,0)),0))</f>
        <v/>
      </c>
      <c r="G2797" s="17">
        <f>IF(OR(B2797="",E2797=""),"",E2797*N(F2797))</f>
        <v/>
      </c>
    </row>
    <row r="2798">
      <c r="A2798" s="15" t="n"/>
      <c r="B2798" s="16" t="n"/>
      <c r="C2798">
        <f>IF(B2798="","",IFERROR(INDEX(Productos!$C$2:$C$501,MATCH(B2798,Productos!$A$2:$A$501,0)),"Código no existe"))</f>
        <v/>
      </c>
      <c r="F2798" s="17">
        <f>IF(B2798="","",IFERROR(INDEX(Productos!$F$2:$F$501,MATCH(B2798,Productos!$A$2:$A$501,0)),0))</f>
        <v/>
      </c>
      <c r="G2798" s="17">
        <f>IF(OR(B2798="",E2798=""),"",E2798*N(F2798))</f>
        <v/>
      </c>
    </row>
    <row r="2799">
      <c r="A2799" s="15" t="n"/>
      <c r="B2799" s="16" t="n"/>
      <c r="C2799">
        <f>IF(B2799="","",IFERROR(INDEX(Productos!$C$2:$C$501,MATCH(B2799,Productos!$A$2:$A$501,0)),"Código no existe"))</f>
        <v/>
      </c>
      <c r="F2799" s="17">
        <f>IF(B2799="","",IFERROR(INDEX(Productos!$F$2:$F$501,MATCH(B2799,Productos!$A$2:$A$501,0)),0))</f>
        <v/>
      </c>
      <c r="G2799" s="17">
        <f>IF(OR(B2799="",E2799=""),"",E2799*N(F2799))</f>
        <v/>
      </c>
    </row>
    <row r="2800">
      <c r="A2800" s="15" t="n"/>
      <c r="B2800" s="16" t="n"/>
      <c r="C2800">
        <f>IF(B2800="","",IFERROR(INDEX(Productos!$C$2:$C$501,MATCH(B2800,Productos!$A$2:$A$501,0)),"Código no existe"))</f>
        <v/>
      </c>
      <c r="F2800" s="17">
        <f>IF(B2800="","",IFERROR(INDEX(Productos!$F$2:$F$501,MATCH(B2800,Productos!$A$2:$A$501,0)),0))</f>
        <v/>
      </c>
      <c r="G2800" s="17">
        <f>IF(OR(B2800="",E2800=""),"",E2800*N(F2800))</f>
        <v/>
      </c>
    </row>
    <row r="2801">
      <c r="A2801" s="15" t="n"/>
      <c r="B2801" s="16" t="n"/>
      <c r="C2801">
        <f>IF(B2801="","",IFERROR(INDEX(Productos!$C$2:$C$501,MATCH(B2801,Productos!$A$2:$A$501,0)),"Código no existe"))</f>
        <v/>
      </c>
      <c r="F2801" s="17">
        <f>IF(B2801="","",IFERROR(INDEX(Productos!$F$2:$F$501,MATCH(B2801,Productos!$A$2:$A$501,0)),0))</f>
        <v/>
      </c>
      <c r="G2801" s="17">
        <f>IF(OR(B2801="",E2801=""),"",E2801*N(F2801))</f>
        <v/>
      </c>
    </row>
    <row r="2802">
      <c r="A2802" s="15" t="n"/>
      <c r="B2802" s="16" t="n"/>
      <c r="C2802">
        <f>IF(B2802="","",IFERROR(INDEX(Productos!$C$2:$C$501,MATCH(B2802,Productos!$A$2:$A$501,0)),"Código no existe"))</f>
        <v/>
      </c>
      <c r="F2802" s="17">
        <f>IF(B2802="","",IFERROR(INDEX(Productos!$F$2:$F$501,MATCH(B2802,Productos!$A$2:$A$501,0)),0))</f>
        <v/>
      </c>
      <c r="G2802" s="17">
        <f>IF(OR(B2802="",E2802=""),"",E2802*N(F2802))</f>
        <v/>
      </c>
    </row>
    <row r="2803">
      <c r="A2803" s="15" t="n"/>
      <c r="B2803" s="16" t="n"/>
      <c r="C2803">
        <f>IF(B2803="","",IFERROR(INDEX(Productos!$C$2:$C$501,MATCH(B2803,Productos!$A$2:$A$501,0)),"Código no existe"))</f>
        <v/>
      </c>
      <c r="F2803" s="17">
        <f>IF(B2803="","",IFERROR(INDEX(Productos!$F$2:$F$501,MATCH(B2803,Productos!$A$2:$A$501,0)),0))</f>
        <v/>
      </c>
      <c r="G2803" s="17">
        <f>IF(OR(B2803="",E2803=""),"",E2803*N(F2803))</f>
        <v/>
      </c>
    </row>
    <row r="2804">
      <c r="A2804" s="15" t="n"/>
      <c r="B2804" s="16" t="n"/>
      <c r="C2804">
        <f>IF(B2804="","",IFERROR(INDEX(Productos!$C$2:$C$501,MATCH(B2804,Productos!$A$2:$A$501,0)),"Código no existe"))</f>
        <v/>
      </c>
      <c r="F2804" s="17">
        <f>IF(B2804="","",IFERROR(INDEX(Productos!$F$2:$F$501,MATCH(B2804,Productos!$A$2:$A$501,0)),0))</f>
        <v/>
      </c>
      <c r="G2804" s="17">
        <f>IF(OR(B2804="",E2804=""),"",E2804*N(F2804))</f>
        <v/>
      </c>
    </row>
    <row r="2805">
      <c r="A2805" s="15" t="n"/>
      <c r="B2805" s="16" t="n"/>
      <c r="C2805">
        <f>IF(B2805="","",IFERROR(INDEX(Productos!$C$2:$C$501,MATCH(B2805,Productos!$A$2:$A$501,0)),"Código no existe"))</f>
        <v/>
      </c>
      <c r="F2805" s="17">
        <f>IF(B2805="","",IFERROR(INDEX(Productos!$F$2:$F$501,MATCH(B2805,Productos!$A$2:$A$501,0)),0))</f>
        <v/>
      </c>
      <c r="G2805" s="17">
        <f>IF(OR(B2805="",E2805=""),"",E2805*N(F2805))</f>
        <v/>
      </c>
    </row>
    <row r="2806">
      <c r="A2806" s="15" t="n"/>
      <c r="B2806" s="16" t="n"/>
      <c r="C2806">
        <f>IF(B2806="","",IFERROR(INDEX(Productos!$C$2:$C$501,MATCH(B2806,Productos!$A$2:$A$501,0)),"Código no existe"))</f>
        <v/>
      </c>
      <c r="F2806" s="17">
        <f>IF(B2806="","",IFERROR(INDEX(Productos!$F$2:$F$501,MATCH(B2806,Productos!$A$2:$A$501,0)),0))</f>
        <v/>
      </c>
      <c r="G2806" s="17">
        <f>IF(OR(B2806="",E2806=""),"",E2806*N(F2806))</f>
        <v/>
      </c>
    </row>
    <row r="2807">
      <c r="A2807" s="15" t="n"/>
      <c r="B2807" s="16" t="n"/>
      <c r="C2807">
        <f>IF(B2807="","",IFERROR(INDEX(Productos!$C$2:$C$501,MATCH(B2807,Productos!$A$2:$A$501,0)),"Código no existe"))</f>
        <v/>
      </c>
      <c r="F2807" s="17">
        <f>IF(B2807="","",IFERROR(INDEX(Productos!$F$2:$F$501,MATCH(B2807,Productos!$A$2:$A$501,0)),0))</f>
        <v/>
      </c>
      <c r="G2807" s="17">
        <f>IF(OR(B2807="",E2807=""),"",E2807*N(F2807))</f>
        <v/>
      </c>
    </row>
    <row r="2808">
      <c r="A2808" s="15" t="n"/>
      <c r="B2808" s="16" t="n"/>
      <c r="C2808">
        <f>IF(B2808="","",IFERROR(INDEX(Productos!$C$2:$C$501,MATCH(B2808,Productos!$A$2:$A$501,0)),"Código no existe"))</f>
        <v/>
      </c>
      <c r="F2808" s="17">
        <f>IF(B2808="","",IFERROR(INDEX(Productos!$F$2:$F$501,MATCH(B2808,Productos!$A$2:$A$501,0)),0))</f>
        <v/>
      </c>
      <c r="G2808" s="17">
        <f>IF(OR(B2808="",E2808=""),"",E2808*N(F2808))</f>
        <v/>
      </c>
    </row>
    <row r="2809">
      <c r="A2809" s="15" t="n"/>
      <c r="B2809" s="16" t="n"/>
      <c r="C2809">
        <f>IF(B2809="","",IFERROR(INDEX(Productos!$C$2:$C$501,MATCH(B2809,Productos!$A$2:$A$501,0)),"Código no existe"))</f>
        <v/>
      </c>
      <c r="F2809" s="17">
        <f>IF(B2809="","",IFERROR(INDEX(Productos!$F$2:$F$501,MATCH(B2809,Productos!$A$2:$A$501,0)),0))</f>
        <v/>
      </c>
      <c r="G2809" s="17">
        <f>IF(OR(B2809="",E2809=""),"",E2809*N(F2809))</f>
        <v/>
      </c>
    </row>
    <row r="2810">
      <c r="A2810" s="15" t="n"/>
      <c r="B2810" s="16" t="n"/>
      <c r="C2810">
        <f>IF(B2810="","",IFERROR(INDEX(Productos!$C$2:$C$501,MATCH(B2810,Productos!$A$2:$A$501,0)),"Código no existe"))</f>
        <v/>
      </c>
      <c r="F2810" s="17">
        <f>IF(B2810="","",IFERROR(INDEX(Productos!$F$2:$F$501,MATCH(B2810,Productos!$A$2:$A$501,0)),0))</f>
        <v/>
      </c>
      <c r="G2810" s="17">
        <f>IF(OR(B2810="",E2810=""),"",E2810*N(F2810))</f>
        <v/>
      </c>
    </row>
    <row r="2811">
      <c r="A2811" s="15" t="n"/>
      <c r="B2811" s="16" t="n"/>
      <c r="C2811">
        <f>IF(B2811="","",IFERROR(INDEX(Productos!$C$2:$C$501,MATCH(B2811,Productos!$A$2:$A$501,0)),"Código no existe"))</f>
        <v/>
      </c>
      <c r="F2811" s="17">
        <f>IF(B2811="","",IFERROR(INDEX(Productos!$F$2:$F$501,MATCH(B2811,Productos!$A$2:$A$501,0)),0))</f>
        <v/>
      </c>
      <c r="G2811" s="17">
        <f>IF(OR(B2811="",E2811=""),"",E2811*N(F2811))</f>
        <v/>
      </c>
    </row>
    <row r="2812">
      <c r="A2812" s="15" t="n"/>
      <c r="B2812" s="16" t="n"/>
      <c r="C2812">
        <f>IF(B2812="","",IFERROR(INDEX(Productos!$C$2:$C$501,MATCH(B2812,Productos!$A$2:$A$501,0)),"Código no existe"))</f>
        <v/>
      </c>
      <c r="F2812" s="17">
        <f>IF(B2812="","",IFERROR(INDEX(Productos!$F$2:$F$501,MATCH(B2812,Productos!$A$2:$A$501,0)),0))</f>
        <v/>
      </c>
      <c r="G2812" s="17">
        <f>IF(OR(B2812="",E2812=""),"",E2812*N(F2812))</f>
        <v/>
      </c>
    </row>
    <row r="2813">
      <c r="A2813" s="15" t="n"/>
      <c r="B2813" s="16" t="n"/>
      <c r="C2813">
        <f>IF(B2813="","",IFERROR(INDEX(Productos!$C$2:$C$501,MATCH(B2813,Productos!$A$2:$A$501,0)),"Código no existe"))</f>
        <v/>
      </c>
      <c r="F2813" s="17">
        <f>IF(B2813="","",IFERROR(INDEX(Productos!$F$2:$F$501,MATCH(B2813,Productos!$A$2:$A$501,0)),0))</f>
        <v/>
      </c>
      <c r="G2813" s="17">
        <f>IF(OR(B2813="",E2813=""),"",E2813*N(F2813))</f>
        <v/>
      </c>
    </row>
    <row r="2814">
      <c r="A2814" s="15" t="n"/>
      <c r="B2814" s="16" t="n"/>
      <c r="C2814">
        <f>IF(B2814="","",IFERROR(INDEX(Productos!$C$2:$C$501,MATCH(B2814,Productos!$A$2:$A$501,0)),"Código no existe"))</f>
        <v/>
      </c>
      <c r="F2814" s="17">
        <f>IF(B2814="","",IFERROR(INDEX(Productos!$F$2:$F$501,MATCH(B2814,Productos!$A$2:$A$501,0)),0))</f>
        <v/>
      </c>
      <c r="G2814" s="17">
        <f>IF(OR(B2814="",E2814=""),"",E2814*N(F2814))</f>
        <v/>
      </c>
    </row>
    <row r="2815">
      <c r="A2815" s="15" t="n"/>
      <c r="B2815" s="16" t="n"/>
      <c r="C2815">
        <f>IF(B2815="","",IFERROR(INDEX(Productos!$C$2:$C$501,MATCH(B2815,Productos!$A$2:$A$501,0)),"Código no existe"))</f>
        <v/>
      </c>
      <c r="F2815" s="17">
        <f>IF(B2815="","",IFERROR(INDEX(Productos!$F$2:$F$501,MATCH(B2815,Productos!$A$2:$A$501,0)),0))</f>
        <v/>
      </c>
      <c r="G2815" s="17">
        <f>IF(OR(B2815="",E2815=""),"",E2815*N(F2815))</f>
        <v/>
      </c>
    </row>
    <row r="2816">
      <c r="A2816" s="15" t="n"/>
      <c r="B2816" s="16" t="n"/>
      <c r="C2816">
        <f>IF(B2816="","",IFERROR(INDEX(Productos!$C$2:$C$501,MATCH(B2816,Productos!$A$2:$A$501,0)),"Código no existe"))</f>
        <v/>
      </c>
      <c r="F2816" s="17">
        <f>IF(B2816="","",IFERROR(INDEX(Productos!$F$2:$F$501,MATCH(B2816,Productos!$A$2:$A$501,0)),0))</f>
        <v/>
      </c>
      <c r="G2816" s="17">
        <f>IF(OR(B2816="",E2816=""),"",E2816*N(F2816))</f>
        <v/>
      </c>
    </row>
    <row r="2817">
      <c r="A2817" s="15" t="n"/>
      <c r="B2817" s="16" t="n"/>
      <c r="C2817">
        <f>IF(B2817="","",IFERROR(INDEX(Productos!$C$2:$C$501,MATCH(B2817,Productos!$A$2:$A$501,0)),"Código no existe"))</f>
        <v/>
      </c>
      <c r="F2817" s="17">
        <f>IF(B2817="","",IFERROR(INDEX(Productos!$F$2:$F$501,MATCH(B2817,Productos!$A$2:$A$501,0)),0))</f>
        <v/>
      </c>
      <c r="G2817" s="17">
        <f>IF(OR(B2817="",E2817=""),"",E2817*N(F2817))</f>
        <v/>
      </c>
    </row>
    <row r="2818">
      <c r="A2818" s="15" t="n"/>
      <c r="B2818" s="16" t="n"/>
      <c r="C2818">
        <f>IF(B2818="","",IFERROR(INDEX(Productos!$C$2:$C$501,MATCH(B2818,Productos!$A$2:$A$501,0)),"Código no existe"))</f>
        <v/>
      </c>
      <c r="F2818" s="17">
        <f>IF(B2818="","",IFERROR(INDEX(Productos!$F$2:$F$501,MATCH(B2818,Productos!$A$2:$A$501,0)),0))</f>
        <v/>
      </c>
      <c r="G2818" s="17">
        <f>IF(OR(B2818="",E2818=""),"",E2818*N(F2818))</f>
        <v/>
      </c>
    </row>
    <row r="2819">
      <c r="A2819" s="15" t="n"/>
      <c r="B2819" s="16" t="n"/>
      <c r="C2819">
        <f>IF(B2819="","",IFERROR(INDEX(Productos!$C$2:$C$501,MATCH(B2819,Productos!$A$2:$A$501,0)),"Código no existe"))</f>
        <v/>
      </c>
      <c r="F2819" s="17">
        <f>IF(B2819="","",IFERROR(INDEX(Productos!$F$2:$F$501,MATCH(B2819,Productos!$A$2:$A$501,0)),0))</f>
        <v/>
      </c>
      <c r="G2819" s="17">
        <f>IF(OR(B2819="",E2819=""),"",E2819*N(F2819))</f>
        <v/>
      </c>
    </row>
    <row r="2820">
      <c r="A2820" s="15" t="n"/>
      <c r="B2820" s="16" t="n"/>
      <c r="C2820">
        <f>IF(B2820="","",IFERROR(INDEX(Productos!$C$2:$C$501,MATCH(B2820,Productos!$A$2:$A$501,0)),"Código no existe"))</f>
        <v/>
      </c>
      <c r="F2820" s="17">
        <f>IF(B2820="","",IFERROR(INDEX(Productos!$F$2:$F$501,MATCH(B2820,Productos!$A$2:$A$501,0)),0))</f>
        <v/>
      </c>
      <c r="G2820" s="17">
        <f>IF(OR(B2820="",E2820=""),"",E2820*N(F2820))</f>
        <v/>
      </c>
    </row>
    <row r="2821">
      <c r="A2821" s="15" t="n"/>
      <c r="B2821" s="16" t="n"/>
      <c r="C2821">
        <f>IF(B2821="","",IFERROR(INDEX(Productos!$C$2:$C$501,MATCH(B2821,Productos!$A$2:$A$501,0)),"Código no existe"))</f>
        <v/>
      </c>
      <c r="F2821" s="17">
        <f>IF(B2821="","",IFERROR(INDEX(Productos!$F$2:$F$501,MATCH(B2821,Productos!$A$2:$A$501,0)),0))</f>
        <v/>
      </c>
      <c r="G2821" s="17">
        <f>IF(OR(B2821="",E2821=""),"",E2821*N(F2821))</f>
        <v/>
      </c>
    </row>
    <row r="2822">
      <c r="A2822" s="15" t="n"/>
      <c r="B2822" s="16" t="n"/>
      <c r="C2822">
        <f>IF(B2822="","",IFERROR(INDEX(Productos!$C$2:$C$501,MATCH(B2822,Productos!$A$2:$A$501,0)),"Código no existe"))</f>
        <v/>
      </c>
      <c r="F2822" s="17">
        <f>IF(B2822="","",IFERROR(INDEX(Productos!$F$2:$F$501,MATCH(B2822,Productos!$A$2:$A$501,0)),0))</f>
        <v/>
      </c>
      <c r="G2822" s="17">
        <f>IF(OR(B2822="",E2822=""),"",E2822*N(F2822))</f>
        <v/>
      </c>
    </row>
    <row r="2823">
      <c r="A2823" s="15" t="n"/>
      <c r="B2823" s="16" t="n"/>
      <c r="C2823">
        <f>IF(B2823="","",IFERROR(INDEX(Productos!$C$2:$C$501,MATCH(B2823,Productos!$A$2:$A$501,0)),"Código no existe"))</f>
        <v/>
      </c>
      <c r="F2823" s="17">
        <f>IF(B2823="","",IFERROR(INDEX(Productos!$F$2:$F$501,MATCH(B2823,Productos!$A$2:$A$501,0)),0))</f>
        <v/>
      </c>
      <c r="G2823" s="17">
        <f>IF(OR(B2823="",E2823=""),"",E2823*N(F2823))</f>
        <v/>
      </c>
    </row>
    <row r="2824">
      <c r="A2824" s="15" t="n"/>
      <c r="B2824" s="16" t="n"/>
      <c r="C2824">
        <f>IF(B2824="","",IFERROR(INDEX(Productos!$C$2:$C$501,MATCH(B2824,Productos!$A$2:$A$501,0)),"Código no existe"))</f>
        <v/>
      </c>
      <c r="F2824" s="17">
        <f>IF(B2824="","",IFERROR(INDEX(Productos!$F$2:$F$501,MATCH(B2824,Productos!$A$2:$A$501,0)),0))</f>
        <v/>
      </c>
      <c r="G2824" s="17">
        <f>IF(OR(B2824="",E2824=""),"",E2824*N(F2824))</f>
        <v/>
      </c>
    </row>
    <row r="2825">
      <c r="A2825" s="15" t="n"/>
      <c r="B2825" s="16" t="n"/>
      <c r="C2825">
        <f>IF(B2825="","",IFERROR(INDEX(Productos!$C$2:$C$501,MATCH(B2825,Productos!$A$2:$A$501,0)),"Código no existe"))</f>
        <v/>
      </c>
      <c r="F2825" s="17">
        <f>IF(B2825="","",IFERROR(INDEX(Productos!$F$2:$F$501,MATCH(B2825,Productos!$A$2:$A$501,0)),0))</f>
        <v/>
      </c>
      <c r="G2825" s="17">
        <f>IF(OR(B2825="",E2825=""),"",E2825*N(F2825))</f>
        <v/>
      </c>
    </row>
    <row r="2826">
      <c r="A2826" s="15" t="n"/>
      <c r="B2826" s="16" t="n"/>
      <c r="C2826">
        <f>IF(B2826="","",IFERROR(INDEX(Productos!$C$2:$C$501,MATCH(B2826,Productos!$A$2:$A$501,0)),"Código no existe"))</f>
        <v/>
      </c>
      <c r="F2826" s="17">
        <f>IF(B2826="","",IFERROR(INDEX(Productos!$F$2:$F$501,MATCH(B2826,Productos!$A$2:$A$501,0)),0))</f>
        <v/>
      </c>
      <c r="G2826" s="17">
        <f>IF(OR(B2826="",E2826=""),"",E2826*N(F2826))</f>
        <v/>
      </c>
    </row>
    <row r="2827">
      <c r="A2827" s="15" t="n"/>
      <c r="B2827" s="16" t="n"/>
      <c r="C2827">
        <f>IF(B2827="","",IFERROR(INDEX(Productos!$C$2:$C$501,MATCH(B2827,Productos!$A$2:$A$501,0)),"Código no existe"))</f>
        <v/>
      </c>
      <c r="F2827" s="17">
        <f>IF(B2827="","",IFERROR(INDEX(Productos!$F$2:$F$501,MATCH(B2827,Productos!$A$2:$A$501,0)),0))</f>
        <v/>
      </c>
      <c r="G2827" s="17">
        <f>IF(OR(B2827="",E2827=""),"",E2827*N(F2827))</f>
        <v/>
      </c>
    </row>
    <row r="2828">
      <c r="A2828" s="15" t="n"/>
      <c r="B2828" s="16" t="n"/>
      <c r="C2828">
        <f>IF(B2828="","",IFERROR(INDEX(Productos!$C$2:$C$501,MATCH(B2828,Productos!$A$2:$A$501,0)),"Código no existe"))</f>
        <v/>
      </c>
      <c r="F2828" s="17">
        <f>IF(B2828="","",IFERROR(INDEX(Productos!$F$2:$F$501,MATCH(B2828,Productos!$A$2:$A$501,0)),0))</f>
        <v/>
      </c>
      <c r="G2828" s="17">
        <f>IF(OR(B2828="",E2828=""),"",E2828*N(F2828))</f>
        <v/>
      </c>
    </row>
    <row r="2829">
      <c r="A2829" s="15" t="n"/>
      <c r="B2829" s="16" t="n"/>
      <c r="C2829">
        <f>IF(B2829="","",IFERROR(INDEX(Productos!$C$2:$C$501,MATCH(B2829,Productos!$A$2:$A$501,0)),"Código no existe"))</f>
        <v/>
      </c>
      <c r="F2829" s="17">
        <f>IF(B2829="","",IFERROR(INDEX(Productos!$F$2:$F$501,MATCH(B2829,Productos!$A$2:$A$501,0)),0))</f>
        <v/>
      </c>
      <c r="G2829" s="17">
        <f>IF(OR(B2829="",E2829=""),"",E2829*N(F2829))</f>
        <v/>
      </c>
    </row>
    <row r="2830">
      <c r="A2830" s="15" t="n"/>
      <c r="B2830" s="16" t="n"/>
      <c r="C2830">
        <f>IF(B2830="","",IFERROR(INDEX(Productos!$C$2:$C$501,MATCH(B2830,Productos!$A$2:$A$501,0)),"Código no existe"))</f>
        <v/>
      </c>
      <c r="F2830" s="17">
        <f>IF(B2830="","",IFERROR(INDEX(Productos!$F$2:$F$501,MATCH(B2830,Productos!$A$2:$A$501,0)),0))</f>
        <v/>
      </c>
      <c r="G2830" s="17">
        <f>IF(OR(B2830="",E2830=""),"",E2830*N(F2830))</f>
        <v/>
      </c>
    </row>
    <row r="2831">
      <c r="A2831" s="15" t="n"/>
      <c r="B2831" s="16" t="n"/>
      <c r="C2831">
        <f>IF(B2831="","",IFERROR(INDEX(Productos!$C$2:$C$501,MATCH(B2831,Productos!$A$2:$A$501,0)),"Código no existe"))</f>
        <v/>
      </c>
      <c r="F2831" s="17">
        <f>IF(B2831="","",IFERROR(INDEX(Productos!$F$2:$F$501,MATCH(B2831,Productos!$A$2:$A$501,0)),0))</f>
        <v/>
      </c>
      <c r="G2831" s="17">
        <f>IF(OR(B2831="",E2831=""),"",E2831*N(F2831))</f>
        <v/>
      </c>
    </row>
    <row r="2832">
      <c r="A2832" s="15" t="n"/>
      <c r="B2832" s="16" t="n"/>
      <c r="C2832">
        <f>IF(B2832="","",IFERROR(INDEX(Productos!$C$2:$C$501,MATCH(B2832,Productos!$A$2:$A$501,0)),"Código no existe"))</f>
        <v/>
      </c>
      <c r="F2832" s="17">
        <f>IF(B2832="","",IFERROR(INDEX(Productos!$F$2:$F$501,MATCH(B2832,Productos!$A$2:$A$501,0)),0))</f>
        <v/>
      </c>
      <c r="G2832" s="17">
        <f>IF(OR(B2832="",E2832=""),"",E2832*N(F2832))</f>
        <v/>
      </c>
    </row>
    <row r="2833">
      <c r="A2833" s="15" t="n"/>
      <c r="B2833" s="16" t="n"/>
      <c r="C2833">
        <f>IF(B2833="","",IFERROR(INDEX(Productos!$C$2:$C$501,MATCH(B2833,Productos!$A$2:$A$501,0)),"Código no existe"))</f>
        <v/>
      </c>
      <c r="F2833" s="17">
        <f>IF(B2833="","",IFERROR(INDEX(Productos!$F$2:$F$501,MATCH(B2833,Productos!$A$2:$A$501,0)),0))</f>
        <v/>
      </c>
      <c r="G2833" s="17">
        <f>IF(OR(B2833="",E2833=""),"",E2833*N(F2833))</f>
        <v/>
      </c>
    </row>
    <row r="2834">
      <c r="A2834" s="15" t="n"/>
      <c r="B2834" s="16" t="n"/>
      <c r="C2834">
        <f>IF(B2834="","",IFERROR(INDEX(Productos!$C$2:$C$501,MATCH(B2834,Productos!$A$2:$A$501,0)),"Código no existe"))</f>
        <v/>
      </c>
      <c r="F2834" s="17">
        <f>IF(B2834="","",IFERROR(INDEX(Productos!$F$2:$F$501,MATCH(B2834,Productos!$A$2:$A$501,0)),0))</f>
        <v/>
      </c>
      <c r="G2834" s="17">
        <f>IF(OR(B2834="",E2834=""),"",E2834*N(F2834))</f>
        <v/>
      </c>
    </row>
    <row r="2835">
      <c r="A2835" s="15" t="n"/>
      <c r="B2835" s="16" t="n"/>
      <c r="C2835">
        <f>IF(B2835="","",IFERROR(INDEX(Productos!$C$2:$C$501,MATCH(B2835,Productos!$A$2:$A$501,0)),"Código no existe"))</f>
        <v/>
      </c>
      <c r="F2835" s="17">
        <f>IF(B2835="","",IFERROR(INDEX(Productos!$F$2:$F$501,MATCH(B2835,Productos!$A$2:$A$501,0)),0))</f>
        <v/>
      </c>
      <c r="G2835" s="17">
        <f>IF(OR(B2835="",E2835=""),"",E2835*N(F2835))</f>
        <v/>
      </c>
    </row>
    <row r="2836">
      <c r="A2836" s="15" t="n"/>
      <c r="B2836" s="16" t="n"/>
      <c r="C2836">
        <f>IF(B2836="","",IFERROR(INDEX(Productos!$C$2:$C$501,MATCH(B2836,Productos!$A$2:$A$501,0)),"Código no existe"))</f>
        <v/>
      </c>
      <c r="F2836" s="17">
        <f>IF(B2836="","",IFERROR(INDEX(Productos!$F$2:$F$501,MATCH(B2836,Productos!$A$2:$A$501,0)),0))</f>
        <v/>
      </c>
      <c r="G2836" s="17">
        <f>IF(OR(B2836="",E2836=""),"",E2836*N(F2836))</f>
        <v/>
      </c>
    </row>
    <row r="2837">
      <c r="A2837" s="15" t="n"/>
      <c r="B2837" s="16" t="n"/>
      <c r="C2837">
        <f>IF(B2837="","",IFERROR(INDEX(Productos!$C$2:$C$501,MATCH(B2837,Productos!$A$2:$A$501,0)),"Código no existe"))</f>
        <v/>
      </c>
      <c r="F2837" s="17">
        <f>IF(B2837="","",IFERROR(INDEX(Productos!$F$2:$F$501,MATCH(B2837,Productos!$A$2:$A$501,0)),0))</f>
        <v/>
      </c>
      <c r="G2837" s="17">
        <f>IF(OR(B2837="",E2837=""),"",E2837*N(F2837))</f>
        <v/>
      </c>
    </row>
    <row r="2838">
      <c r="A2838" s="15" t="n"/>
      <c r="B2838" s="16" t="n"/>
      <c r="C2838">
        <f>IF(B2838="","",IFERROR(INDEX(Productos!$C$2:$C$501,MATCH(B2838,Productos!$A$2:$A$501,0)),"Código no existe"))</f>
        <v/>
      </c>
      <c r="F2838" s="17">
        <f>IF(B2838="","",IFERROR(INDEX(Productos!$F$2:$F$501,MATCH(B2838,Productos!$A$2:$A$501,0)),0))</f>
        <v/>
      </c>
      <c r="G2838" s="17">
        <f>IF(OR(B2838="",E2838=""),"",E2838*N(F2838))</f>
        <v/>
      </c>
    </row>
    <row r="2839">
      <c r="A2839" s="15" t="n"/>
      <c r="B2839" s="16" t="n"/>
      <c r="C2839">
        <f>IF(B2839="","",IFERROR(INDEX(Productos!$C$2:$C$501,MATCH(B2839,Productos!$A$2:$A$501,0)),"Código no existe"))</f>
        <v/>
      </c>
      <c r="F2839" s="17">
        <f>IF(B2839="","",IFERROR(INDEX(Productos!$F$2:$F$501,MATCH(B2839,Productos!$A$2:$A$501,0)),0))</f>
        <v/>
      </c>
      <c r="G2839" s="17">
        <f>IF(OR(B2839="",E2839=""),"",E2839*N(F2839))</f>
        <v/>
      </c>
    </row>
    <row r="2840">
      <c r="A2840" s="15" t="n"/>
      <c r="B2840" s="16" t="n"/>
      <c r="C2840">
        <f>IF(B2840="","",IFERROR(INDEX(Productos!$C$2:$C$501,MATCH(B2840,Productos!$A$2:$A$501,0)),"Código no existe"))</f>
        <v/>
      </c>
      <c r="F2840" s="17">
        <f>IF(B2840="","",IFERROR(INDEX(Productos!$F$2:$F$501,MATCH(B2840,Productos!$A$2:$A$501,0)),0))</f>
        <v/>
      </c>
      <c r="G2840" s="17">
        <f>IF(OR(B2840="",E2840=""),"",E2840*N(F2840))</f>
        <v/>
      </c>
    </row>
    <row r="2841">
      <c r="A2841" s="15" t="n"/>
      <c r="B2841" s="16" t="n"/>
      <c r="C2841">
        <f>IF(B2841="","",IFERROR(INDEX(Productos!$C$2:$C$501,MATCH(B2841,Productos!$A$2:$A$501,0)),"Código no existe"))</f>
        <v/>
      </c>
      <c r="F2841" s="17">
        <f>IF(B2841="","",IFERROR(INDEX(Productos!$F$2:$F$501,MATCH(B2841,Productos!$A$2:$A$501,0)),0))</f>
        <v/>
      </c>
      <c r="G2841" s="17">
        <f>IF(OR(B2841="",E2841=""),"",E2841*N(F2841))</f>
        <v/>
      </c>
    </row>
    <row r="2842">
      <c r="A2842" s="15" t="n"/>
      <c r="B2842" s="16" t="n"/>
      <c r="C2842">
        <f>IF(B2842="","",IFERROR(INDEX(Productos!$C$2:$C$501,MATCH(B2842,Productos!$A$2:$A$501,0)),"Código no existe"))</f>
        <v/>
      </c>
      <c r="F2842" s="17">
        <f>IF(B2842="","",IFERROR(INDEX(Productos!$F$2:$F$501,MATCH(B2842,Productos!$A$2:$A$501,0)),0))</f>
        <v/>
      </c>
      <c r="G2842" s="17">
        <f>IF(OR(B2842="",E2842=""),"",E2842*N(F2842))</f>
        <v/>
      </c>
    </row>
    <row r="2843">
      <c r="A2843" s="15" t="n"/>
      <c r="B2843" s="16" t="n"/>
      <c r="C2843">
        <f>IF(B2843="","",IFERROR(INDEX(Productos!$C$2:$C$501,MATCH(B2843,Productos!$A$2:$A$501,0)),"Código no existe"))</f>
        <v/>
      </c>
      <c r="F2843" s="17">
        <f>IF(B2843="","",IFERROR(INDEX(Productos!$F$2:$F$501,MATCH(B2843,Productos!$A$2:$A$501,0)),0))</f>
        <v/>
      </c>
      <c r="G2843" s="17">
        <f>IF(OR(B2843="",E2843=""),"",E2843*N(F2843))</f>
        <v/>
      </c>
    </row>
    <row r="2844">
      <c r="A2844" s="15" t="n"/>
      <c r="B2844" s="16" t="n"/>
      <c r="C2844">
        <f>IF(B2844="","",IFERROR(INDEX(Productos!$C$2:$C$501,MATCH(B2844,Productos!$A$2:$A$501,0)),"Código no existe"))</f>
        <v/>
      </c>
      <c r="F2844" s="17">
        <f>IF(B2844="","",IFERROR(INDEX(Productos!$F$2:$F$501,MATCH(B2844,Productos!$A$2:$A$501,0)),0))</f>
        <v/>
      </c>
      <c r="G2844" s="17">
        <f>IF(OR(B2844="",E2844=""),"",E2844*N(F2844))</f>
        <v/>
      </c>
    </row>
    <row r="2845">
      <c r="A2845" s="15" t="n"/>
      <c r="B2845" s="16" t="n"/>
      <c r="C2845">
        <f>IF(B2845="","",IFERROR(INDEX(Productos!$C$2:$C$501,MATCH(B2845,Productos!$A$2:$A$501,0)),"Código no existe"))</f>
        <v/>
      </c>
      <c r="F2845" s="17">
        <f>IF(B2845="","",IFERROR(INDEX(Productos!$F$2:$F$501,MATCH(B2845,Productos!$A$2:$A$501,0)),0))</f>
        <v/>
      </c>
      <c r="G2845" s="17">
        <f>IF(OR(B2845="",E2845=""),"",E2845*N(F2845))</f>
        <v/>
      </c>
    </row>
    <row r="2846">
      <c r="A2846" s="15" t="n"/>
      <c r="B2846" s="16" t="n"/>
      <c r="C2846">
        <f>IF(B2846="","",IFERROR(INDEX(Productos!$C$2:$C$501,MATCH(B2846,Productos!$A$2:$A$501,0)),"Código no existe"))</f>
        <v/>
      </c>
      <c r="F2846" s="17">
        <f>IF(B2846="","",IFERROR(INDEX(Productos!$F$2:$F$501,MATCH(B2846,Productos!$A$2:$A$501,0)),0))</f>
        <v/>
      </c>
      <c r="G2846" s="17">
        <f>IF(OR(B2846="",E2846=""),"",E2846*N(F2846))</f>
        <v/>
      </c>
    </row>
    <row r="2847">
      <c r="A2847" s="15" t="n"/>
      <c r="B2847" s="16" t="n"/>
      <c r="C2847">
        <f>IF(B2847="","",IFERROR(INDEX(Productos!$C$2:$C$501,MATCH(B2847,Productos!$A$2:$A$501,0)),"Código no existe"))</f>
        <v/>
      </c>
      <c r="F2847" s="17">
        <f>IF(B2847="","",IFERROR(INDEX(Productos!$F$2:$F$501,MATCH(B2847,Productos!$A$2:$A$501,0)),0))</f>
        <v/>
      </c>
      <c r="G2847" s="17">
        <f>IF(OR(B2847="",E2847=""),"",E2847*N(F2847))</f>
        <v/>
      </c>
    </row>
    <row r="2848">
      <c r="A2848" s="15" t="n"/>
      <c r="B2848" s="16" t="n"/>
      <c r="C2848">
        <f>IF(B2848="","",IFERROR(INDEX(Productos!$C$2:$C$501,MATCH(B2848,Productos!$A$2:$A$501,0)),"Código no existe"))</f>
        <v/>
      </c>
      <c r="F2848" s="17">
        <f>IF(B2848="","",IFERROR(INDEX(Productos!$F$2:$F$501,MATCH(B2848,Productos!$A$2:$A$501,0)),0))</f>
        <v/>
      </c>
      <c r="G2848" s="17">
        <f>IF(OR(B2848="",E2848=""),"",E2848*N(F2848))</f>
        <v/>
      </c>
    </row>
    <row r="2849">
      <c r="A2849" s="15" t="n"/>
      <c r="B2849" s="16" t="n"/>
      <c r="C2849">
        <f>IF(B2849="","",IFERROR(INDEX(Productos!$C$2:$C$501,MATCH(B2849,Productos!$A$2:$A$501,0)),"Código no existe"))</f>
        <v/>
      </c>
      <c r="F2849" s="17">
        <f>IF(B2849="","",IFERROR(INDEX(Productos!$F$2:$F$501,MATCH(B2849,Productos!$A$2:$A$501,0)),0))</f>
        <v/>
      </c>
      <c r="G2849" s="17">
        <f>IF(OR(B2849="",E2849=""),"",E2849*N(F2849))</f>
        <v/>
      </c>
    </row>
    <row r="2850">
      <c r="A2850" s="15" t="n"/>
      <c r="B2850" s="16" t="n"/>
      <c r="C2850">
        <f>IF(B2850="","",IFERROR(INDEX(Productos!$C$2:$C$501,MATCH(B2850,Productos!$A$2:$A$501,0)),"Código no existe"))</f>
        <v/>
      </c>
      <c r="F2850" s="17">
        <f>IF(B2850="","",IFERROR(INDEX(Productos!$F$2:$F$501,MATCH(B2850,Productos!$A$2:$A$501,0)),0))</f>
        <v/>
      </c>
      <c r="G2850" s="17">
        <f>IF(OR(B2850="",E2850=""),"",E2850*N(F2850))</f>
        <v/>
      </c>
    </row>
    <row r="2851">
      <c r="A2851" s="15" t="n"/>
      <c r="B2851" s="16" t="n"/>
      <c r="C2851">
        <f>IF(B2851="","",IFERROR(INDEX(Productos!$C$2:$C$501,MATCH(B2851,Productos!$A$2:$A$501,0)),"Código no existe"))</f>
        <v/>
      </c>
      <c r="F2851" s="17">
        <f>IF(B2851="","",IFERROR(INDEX(Productos!$F$2:$F$501,MATCH(B2851,Productos!$A$2:$A$501,0)),0))</f>
        <v/>
      </c>
      <c r="G2851" s="17">
        <f>IF(OR(B2851="",E2851=""),"",E2851*N(F2851))</f>
        <v/>
      </c>
    </row>
    <row r="2852">
      <c r="A2852" s="15" t="n"/>
      <c r="B2852" s="16" t="n"/>
      <c r="C2852">
        <f>IF(B2852="","",IFERROR(INDEX(Productos!$C$2:$C$501,MATCH(B2852,Productos!$A$2:$A$501,0)),"Código no existe"))</f>
        <v/>
      </c>
      <c r="F2852" s="17">
        <f>IF(B2852="","",IFERROR(INDEX(Productos!$F$2:$F$501,MATCH(B2852,Productos!$A$2:$A$501,0)),0))</f>
        <v/>
      </c>
      <c r="G2852" s="17">
        <f>IF(OR(B2852="",E2852=""),"",E2852*N(F2852))</f>
        <v/>
      </c>
    </row>
    <row r="2853">
      <c r="A2853" s="15" t="n"/>
      <c r="B2853" s="16" t="n"/>
      <c r="C2853">
        <f>IF(B2853="","",IFERROR(INDEX(Productos!$C$2:$C$501,MATCH(B2853,Productos!$A$2:$A$501,0)),"Código no existe"))</f>
        <v/>
      </c>
      <c r="F2853" s="17">
        <f>IF(B2853="","",IFERROR(INDEX(Productos!$F$2:$F$501,MATCH(B2853,Productos!$A$2:$A$501,0)),0))</f>
        <v/>
      </c>
      <c r="G2853" s="17">
        <f>IF(OR(B2853="",E2853=""),"",E2853*N(F2853))</f>
        <v/>
      </c>
    </row>
    <row r="2854">
      <c r="A2854" s="15" t="n"/>
      <c r="B2854" s="16" t="n"/>
      <c r="C2854">
        <f>IF(B2854="","",IFERROR(INDEX(Productos!$C$2:$C$501,MATCH(B2854,Productos!$A$2:$A$501,0)),"Código no existe"))</f>
        <v/>
      </c>
      <c r="F2854" s="17">
        <f>IF(B2854="","",IFERROR(INDEX(Productos!$F$2:$F$501,MATCH(B2854,Productos!$A$2:$A$501,0)),0))</f>
        <v/>
      </c>
      <c r="G2854" s="17">
        <f>IF(OR(B2854="",E2854=""),"",E2854*N(F2854))</f>
        <v/>
      </c>
    </row>
    <row r="2855">
      <c r="A2855" s="15" t="n"/>
      <c r="B2855" s="16" t="n"/>
      <c r="C2855">
        <f>IF(B2855="","",IFERROR(INDEX(Productos!$C$2:$C$501,MATCH(B2855,Productos!$A$2:$A$501,0)),"Código no existe"))</f>
        <v/>
      </c>
      <c r="F2855" s="17">
        <f>IF(B2855="","",IFERROR(INDEX(Productos!$F$2:$F$501,MATCH(B2855,Productos!$A$2:$A$501,0)),0))</f>
        <v/>
      </c>
      <c r="G2855" s="17">
        <f>IF(OR(B2855="",E2855=""),"",E2855*N(F2855))</f>
        <v/>
      </c>
    </row>
    <row r="2856">
      <c r="A2856" s="15" t="n"/>
      <c r="B2856" s="16" t="n"/>
      <c r="C2856">
        <f>IF(B2856="","",IFERROR(INDEX(Productos!$C$2:$C$501,MATCH(B2856,Productos!$A$2:$A$501,0)),"Código no existe"))</f>
        <v/>
      </c>
      <c r="F2856" s="17">
        <f>IF(B2856="","",IFERROR(INDEX(Productos!$F$2:$F$501,MATCH(B2856,Productos!$A$2:$A$501,0)),0))</f>
        <v/>
      </c>
      <c r="G2856" s="17">
        <f>IF(OR(B2856="",E2856=""),"",E2856*N(F2856))</f>
        <v/>
      </c>
    </row>
    <row r="2857">
      <c r="A2857" s="15" t="n"/>
      <c r="B2857" s="16" t="n"/>
      <c r="C2857">
        <f>IF(B2857="","",IFERROR(INDEX(Productos!$C$2:$C$501,MATCH(B2857,Productos!$A$2:$A$501,0)),"Código no existe"))</f>
        <v/>
      </c>
      <c r="F2857" s="17">
        <f>IF(B2857="","",IFERROR(INDEX(Productos!$F$2:$F$501,MATCH(B2857,Productos!$A$2:$A$501,0)),0))</f>
        <v/>
      </c>
      <c r="G2857" s="17">
        <f>IF(OR(B2857="",E2857=""),"",E2857*N(F2857))</f>
        <v/>
      </c>
    </row>
    <row r="2858">
      <c r="A2858" s="15" t="n"/>
      <c r="B2858" s="16" t="n"/>
      <c r="C2858">
        <f>IF(B2858="","",IFERROR(INDEX(Productos!$C$2:$C$501,MATCH(B2858,Productos!$A$2:$A$501,0)),"Código no existe"))</f>
        <v/>
      </c>
      <c r="F2858" s="17">
        <f>IF(B2858="","",IFERROR(INDEX(Productos!$F$2:$F$501,MATCH(B2858,Productos!$A$2:$A$501,0)),0))</f>
        <v/>
      </c>
      <c r="G2858" s="17">
        <f>IF(OR(B2858="",E2858=""),"",E2858*N(F2858))</f>
        <v/>
      </c>
    </row>
    <row r="2859">
      <c r="A2859" s="15" t="n"/>
      <c r="B2859" s="16" t="n"/>
      <c r="C2859">
        <f>IF(B2859="","",IFERROR(INDEX(Productos!$C$2:$C$501,MATCH(B2859,Productos!$A$2:$A$501,0)),"Código no existe"))</f>
        <v/>
      </c>
      <c r="F2859" s="17">
        <f>IF(B2859="","",IFERROR(INDEX(Productos!$F$2:$F$501,MATCH(B2859,Productos!$A$2:$A$501,0)),0))</f>
        <v/>
      </c>
      <c r="G2859" s="17">
        <f>IF(OR(B2859="",E2859=""),"",E2859*N(F2859))</f>
        <v/>
      </c>
    </row>
    <row r="2860">
      <c r="A2860" s="15" t="n"/>
      <c r="B2860" s="16" t="n"/>
      <c r="C2860">
        <f>IF(B2860="","",IFERROR(INDEX(Productos!$C$2:$C$501,MATCH(B2860,Productos!$A$2:$A$501,0)),"Código no existe"))</f>
        <v/>
      </c>
      <c r="F2860" s="17">
        <f>IF(B2860="","",IFERROR(INDEX(Productos!$F$2:$F$501,MATCH(B2860,Productos!$A$2:$A$501,0)),0))</f>
        <v/>
      </c>
      <c r="G2860" s="17">
        <f>IF(OR(B2860="",E2860=""),"",E2860*N(F2860))</f>
        <v/>
      </c>
    </row>
    <row r="2861">
      <c r="A2861" s="15" t="n"/>
      <c r="B2861" s="16" t="n"/>
      <c r="C2861">
        <f>IF(B2861="","",IFERROR(INDEX(Productos!$C$2:$C$501,MATCH(B2861,Productos!$A$2:$A$501,0)),"Código no existe"))</f>
        <v/>
      </c>
      <c r="F2861" s="17">
        <f>IF(B2861="","",IFERROR(INDEX(Productos!$F$2:$F$501,MATCH(B2861,Productos!$A$2:$A$501,0)),0))</f>
        <v/>
      </c>
      <c r="G2861" s="17">
        <f>IF(OR(B2861="",E2861=""),"",E2861*N(F2861))</f>
        <v/>
      </c>
    </row>
    <row r="2862">
      <c r="A2862" s="15" t="n"/>
      <c r="B2862" s="16" t="n"/>
      <c r="C2862">
        <f>IF(B2862="","",IFERROR(INDEX(Productos!$C$2:$C$501,MATCH(B2862,Productos!$A$2:$A$501,0)),"Código no existe"))</f>
        <v/>
      </c>
      <c r="F2862" s="17">
        <f>IF(B2862="","",IFERROR(INDEX(Productos!$F$2:$F$501,MATCH(B2862,Productos!$A$2:$A$501,0)),0))</f>
        <v/>
      </c>
      <c r="G2862" s="17">
        <f>IF(OR(B2862="",E2862=""),"",E2862*N(F2862))</f>
        <v/>
      </c>
    </row>
    <row r="2863">
      <c r="A2863" s="15" t="n"/>
      <c r="B2863" s="16" t="n"/>
      <c r="C2863">
        <f>IF(B2863="","",IFERROR(INDEX(Productos!$C$2:$C$501,MATCH(B2863,Productos!$A$2:$A$501,0)),"Código no existe"))</f>
        <v/>
      </c>
      <c r="F2863" s="17">
        <f>IF(B2863="","",IFERROR(INDEX(Productos!$F$2:$F$501,MATCH(B2863,Productos!$A$2:$A$501,0)),0))</f>
        <v/>
      </c>
      <c r="G2863" s="17">
        <f>IF(OR(B2863="",E2863=""),"",E2863*N(F2863))</f>
        <v/>
      </c>
    </row>
    <row r="2864">
      <c r="A2864" s="15" t="n"/>
      <c r="B2864" s="16" t="n"/>
      <c r="C2864">
        <f>IF(B2864="","",IFERROR(INDEX(Productos!$C$2:$C$501,MATCH(B2864,Productos!$A$2:$A$501,0)),"Código no existe"))</f>
        <v/>
      </c>
      <c r="F2864" s="17">
        <f>IF(B2864="","",IFERROR(INDEX(Productos!$F$2:$F$501,MATCH(B2864,Productos!$A$2:$A$501,0)),0))</f>
        <v/>
      </c>
      <c r="G2864" s="17">
        <f>IF(OR(B2864="",E2864=""),"",E2864*N(F2864))</f>
        <v/>
      </c>
    </row>
    <row r="2865">
      <c r="A2865" s="15" t="n"/>
      <c r="B2865" s="16" t="n"/>
      <c r="C2865">
        <f>IF(B2865="","",IFERROR(INDEX(Productos!$C$2:$C$501,MATCH(B2865,Productos!$A$2:$A$501,0)),"Código no existe"))</f>
        <v/>
      </c>
      <c r="F2865" s="17">
        <f>IF(B2865="","",IFERROR(INDEX(Productos!$F$2:$F$501,MATCH(B2865,Productos!$A$2:$A$501,0)),0))</f>
        <v/>
      </c>
      <c r="G2865" s="17">
        <f>IF(OR(B2865="",E2865=""),"",E2865*N(F2865))</f>
        <v/>
      </c>
    </row>
    <row r="2866">
      <c r="A2866" s="15" t="n"/>
      <c r="B2866" s="16" t="n"/>
      <c r="C2866">
        <f>IF(B2866="","",IFERROR(INDEX(Productos!$C$2:$C$501,MATCH(B2866,Productos!$A$2:$A$501,0)),"Código no existe"))</f>
        <v/>
      </c>
      <c r="F2866" s="17">
        <f>IF(B2866="","",IFERROR(INDEX(Productos!$F$2:$F$501,MATCH(B2866,Productos!$A$2:$A$501,0)),0))</f>
        <v/>
      </c>
      <c r="G2866" s="17">
        <f>IF(OR(B2866="",E2866=""),"",E2866*N(F2866))</f>
        <v/>
      </c>
    </row>
    <row r="2867">
      <c r="A2867" s="15" t="n"/>
      <c r="B2867" s="16" t="n"/>
      <c r="C2867">
        <f>IF(B2867="","",IFERROR(INDEX(Productos!$C$2:$C$501,MATCH(B2867,Productos!$A$2:$A$501,0)),"Código no existe"))</f>
        <v/>
      </c>
      <c r="F2867" s="17">
        <f>IF(B2867="","",IFERROR(INDEX(Productos!$F$2:$F$501,MATCH(B2867,Productos!$A$2:$A$501,0)),0))</f>
        <v/>
      </c>
      <c r="G2867" s="17">
        <f>IF(OR(B2867="",E2867=""),"",E2867*N(F2867))</f>
        <v/>
      </c>
    </row>
    <row r="2868">
      <c r="A2868" s="15" t="n"/>
      <c r="B2868" s="16" t="n"/>
      <c r="C2868">
        <f>IF(B2868="","",IFERROR(INDEX(Productos!$C$2:$C$501,MATCH(B2868,Productos!$A$2:$A$501,0)),"Código no existe"))</f>
        <v/>
      </c>
      <c r="F2868" s="17">
        <f>IF(B2868="","",IFERROR(INDEX(Productos!$F$2:$F$501,MATCH(B2868,Productos!$A$2:$A$501,0)),0))</f>
        <v/>
      </c>
      <c r="G2868" s="17">
        <f>IF(OR(B2868="",E2868=""),"",E2868*N(F2868))</f>
        <v/>
      </c>
    </row>
    <row r="2869">
      <c r="A2869" s="15" t="n"/>
      <c r="B2869" s="16" t="n"/>
      <c r="C2869">
        <f>IF(B2869="","",IFERROR(INDEX(Productos!$C$2:$C$501,MATCH(B2869,Productos!$A$2:$A$501,0)),"Código no existe"))</f>
        <v/>
      </c>
      <c r="F2869" s="17">
        <f>IF(B2869="","",IFERROR(INDEX(Productos!$F$2:$F$501,MATCH(B2869,Productos!$A$2:$A$501,0)),0))</f>
        <v/>
      </c>
      <c r="G2869" s="17">
        <f>IF(OR(B2869="",E2869=""),"",E2869*N(F2869))</f>
        <v/>
      </c>
    </row>
    <row r="2870">
      <c r="A2870" s="15" t="n"/>
      <c r="B2870" s="16" t="n"/>
      <c r="C2870">
        <f>IF(B2870="","",IFERROR(INDEX(Productos!$C$2:$C$501,MATCH(B2870,Productos!$A$2:$A$501,0)),"Código no existe"))</f>
        <v/>
      </c>
      <c r="F2870" s="17">
        <f>IF(B2870="","",IFERROR(INDEX(Productos!$F$2:$F$501,MATCH(B2870,Productos!$A$2:$A$501,0)),0))</f>
        <v/>
      </c>
      <c r="G2870" s="17">
        <f>IF(OR(B2870="",E2870=""),"",E2870*N(F2870))</f>
        <v/>
      </c>
    </row>
    <row r="2871">
      <c r="A2871" s="15" t="n"/>
      <c r="B2871" s="16" t="n"/>
      <c r="C2871">
        <f>IF(B2871="","",IFERROR(INDEX(Productos!$C$2:$C$501,MATCH(B2871,Productos!$A$2:$A$501,0)),"Código no existe"))</f>
        <v/>
      </c>
      <c r="F2871" s="17">
        <f>IF(B2871="","",IFERROR(INDEX(Productos!$F$2:$F$501,MATCH(B2871,Productos!$A$2:$A$501,0)),0))</f>
        <v/>
      </c>
      <c r="G2871" s="17">
        <f>IF(OR(B2871="",E2871=""),"",E2871*N(F2871))</f>
        <v/>
      </c>
    </row>
    <row r="2872">
      <c r="A2872" s="15" t="n"/>
      <c r="B2872" s="16" t="n"/>
      <c r="C2872">
        <f>IF(B2872="","",IFERROR(INDEX(Productos!$C$2:$C$501,MATCH(B2872,Productos!$A$2:$A$501,0)),"Código no existe"))</f>
        <v/>
      </c>
      <c r="F2872" s="17">
        <f>IF(B2872="","",IFERROR(INDEX(Productos!$F$2:$F$501,MATCH(B2872,Productos!$A$2:$A$501,0)),0))</f>
        <v/>
      </c>
      <c r="G2872" s="17">
        <f>IF(OR(B2872="",E2872=""),"",E2872*N(F2872))</f>
        <v/>
      </c>
    </row>
    <row r="2873">
      <c r="A2873" s="15" t="n"/>
      <c r="B2873" s="16" t="n"/>
      <c r="C2873">
        <f>IF(B2873="","",IFERROR(INDEX(Productos!$C$2:$C$501,MATCH(B2873,Productos!$A$2:$A$501,0)),"Código no existe"))</f>
        <v/>
      </c>
      <c r="F2873" s="17">
        <f>IF(B2873="","",IFERROR(INDEX(Productos!$F$2:$F$501,MATCH(B2873,Productos!$A$2:$A$501,0)),0))</f>
        <v/>
      </c>
      <c r="G2873" s="17">
        <f>IF(OR(B2873="",E2873=""),"",E2873*N(F2873))</f>
        <v/>
      </c>
    </row>
    <row r="2874">
      <c r="A2874" s="15" t="n"/>
      <c r="B2874" s="16" t="n"/>
      <c r="C2874">
        <f>IF(B2874="","",IFERROR(INDEX(Productos!$C$2:$C$501,MATCH(B2874,Productos!$A$2:$A$501,0)),"Código no existe"))</f>
        <v/>
      </c>
      <c r="F2874" s="17">
        <f>IF(B2874="","",IFERROR(INDEX(Productos!$F$2:$F$501,MATCH(B2874,Productos!$A$2:$A$501,0)),0))</f>
        <v/>
      </c>
      <c r="G2874" s="17">
        <f>IF(OR(B2874="",E2874=""),"",E2874*N(F2874))</f>
        <v/>
      </c>
    </row>
    <row r="2875">
      <c r="A2875" s="15" t="n"/>
      <c r="B2875" s="16" t="n"/>
      <c r="C2875">
        <f>IF(B2875="","",IFERROR(INDEX(Productos!$C$2:$C$501,MATCH(B2875,Productos!$A$2:$A$501,0)),"Código no existe"))</f>
        <v/>
      </c>
      <c r="F2875" s="17">
        <f>IF(B2875="","",IFERROR(INDEX(Productos!$F$2:$F$501,MATCH(B2875,Productos!$A$2:$A$501,0)),0))</f>
        <v/>
      </c>
      <c r="G2875" s="17">
        <f>IF(OR(B2875="",E2875=""),"",E2875*N(F2875))</f>
        <v/>
      </c>
    </row>
    <row r="2876">
      <c r="A2876" s="15" t="n"/>
      <c r="B2876" s="16" t="n"/>
      <c r="C2876">
        <f>IF(B2876="","",IFERROR(INDEX(Productos!$C$2:$C$501,MATCH(B2876,Productos!$A$2:$A$501,0)),"Código no existe"))</f>
        <v/>
      </c>
      <c r="F2876" s="17">
        <f>IF(B2876="","",IFERROR(INDEX(Productos!$F$2:$F$501,MATCH(B2876,Productos!$A$2:$A$501,0)),0))</f>
        <v/>
      </c>
      <c r="G2876" s="17">
        <f>IF(OR(B2876="",E2876=""),"",E2876*N(F2876))</f>
        <v/>
      </c>
    </row>
    <row r="2877">
      <c r="A2877" s="15" t="n"/>
      <c r="B2877" s="16" t="n"/>
      <c r="C2877">
        <f>IF(B2877="","",IFERROR(INDEX(Productos!$C$2:$C$501,MATCH(B2877,Productos!$A$2:$A$501,0)),"Código no existe"))</f>
        <v/>
      </c>
      <c r="F2877" s="17">
        <f>IF(B2877="","",IFERROR(INDEX(Productos!$F$2:$F$501,MATCH(B2877,Productos!$A$2:$A$501,0)),0))</f>
        <v/>
      </c>
      <c r="G2877" s="17">
        <f>IF(OR(B2877="",E2877=""),"",E2877*N(F2877))</f>
        <v/>
      </c>
    </row>
    <row r="2878">
      <c r="A2878" s="15" t="n"/>
      <c r="B2878" s="16" t="n"/>
      <c r="C2878">
        <f>IF(B2878="","",IFERROR(INDEX(Productos!$C$2:$C$501,MATCH(B2878,Productos!$A$2:$A$501,0)),"Código no existe"))</f>
        <v/>
      </c>
      <c r="F2878" s="17">
        <f>IF(B2878="","",IFERROR(INDEX(Productos!$F$2:$F$501,MATCH(B2878,Productos!$A$2:$A$501,0)),0))</f>
        <v/>
      </c>
      <c r="G2878" s="17">
        <f>IF(OR(B2878="",E2878=""),"",E2878*N(F2878))</f>
        <v/>
      </c>
    </row>
    <row r="2879">
      <c r="A2879" s="15" t="n"/>
      <c r="B2879" s="16" t="n"/>
      <c r="C2879">
        <f>IF(B2879="","",IFERROR(INDEX(Productos!$C$2:$C$501,MATCH(B2879,Productos!$A$2:$A$501,0)),"Código no existe"))</f>
        <v/>
      </c>
      <c r="F2879" s="17">
        <f>IF(B2879="","",IFERROR(INDEX(Productos!$F$2:$F$501,MATCH(B2879,Productos!$A$2:$A$501,0)),0))</f>
        <v/>
      </c>
      <c r="G2879" s="17">
        <f>IF(OR(B2879="",E2879=""),"",E2879*N(F2879))</f>
        <v/>
      </c>
    </row>
    <row r="2880">
      <c r="A2880" s="15" t="n"/>
      <c r="B2880" s="16" t="n"/>
      <c r="C2880">
        <f>IF(B2880="","",IFERROR(INDEX(Productos!$C$2:$C$501,MATCH(B2880,Productos!$A$2:$A$501,0)),"Código no existe"))</f>
        <v/>
      </c>
      <c r="F2880" s="17">
        <f>IF(B2880="","",IFERROR(INDEX(Productos!$F$2:$F$501,MATCH(B2880,Productos!$A$2:$A$501,0)),0))</f>
        <v/>
      </c>
      <c r="G2880" s="17">
        <f>IF(OR(B2880="",E2880=""),"",E2880*N(F2880))</f>
        <v/>
      </c>
    </row>
    <row r="2881">
      <c r="A2881" s="15" t="n"/>
      <c r="B2881" s="16" t="n"/>
      <c r="C2881">
        <f>IF(B2881="","",IFERROR(INDEX(Productos!$C$2:$C$501,MATCH(B2881,Productos!$A$2:$A$501,0)),"Código no existe"))</f>
        <v/>
      </c>
      <c r="F2881" s="17">
        <f>IF(B2881="","",IFERROR(INDEX(Productos!$F$2:$F$501,MATCH(B2881,Productos!$A$2:$A$501,0)),0))</f>
        <v/>
      </c>
      <c r="G2881" s="17">
        <f>IF(OR(B2881="",E2881=""),"",E2881*N(F2881))</f>
        <v/>
      </c>
    </row>
    <row r="2882">
      <c r="A2882" s="15" t="n"/>
      <c r="B2882" s="16" t="n"/>
      <c r="C2882">
        <f>IF(B2882="","",IFERROR(INDEX(Productos!$C$2:$C$501,MATCH(B2882,Productos!$A$2:$A$501,0)),"Código no existe"))</f>
        <v/>
      </c>
      <c r="F2882" s="17">
        <f>IF(B2882="","",IFERROR(INDEX(Productos!$F$2:$F$501,MATCH(B2882,Productos!$A$2:$A$501,0)),0))</f>
        <v/>
      </c>
      <c r="G2882" s="17">
        <f>IF(OR(B2882="",E2882=""),"",E2882*N(F2882))</f>
        <v/>
      </c>
    </row>
    <row r="2883">
      <c r="A2883" s="15" t="n"/>
      <c r="B2883" s="16" t="n"/>
      <c r="C2883">
        <f>IF(B2883="","",IFERROR(INDEX(Productos!$C$2:$C$501,MATCH(B2883,Productos!$A$2:$A$501,0)),"Código no existe"))</f>
        <v/>
      </c>
      <c r="F2883" s="17">
        <f>IF(B2883="","",IFERROR(INDEX(Productos!$F$2:$F$501,MATCH(B2883,Productos!$A$2:$A$501,0)),0))</f>
        <v/>
      </c>
      <c r="G2883" s="17">
        <f>IF(OR(B2883="",E2883=""),"",E2883*N(F2883))</f>
        <v/>
      </c>
    </row>
    <row r="2884">
      <c r="A2884" s="15" t="n"/>
      <c r="B2884" s="16" t="n"/>
      <c r="C2884">
        <f>IF(B2884="","",IFERROR(INDEX(Productos!$C$2:$C$501,MATCH(B2884,Productos!$A$2:$A$501,0)),"Código no existe"))</f>
        <v/>
      </c>
      <c r="F2884" s="17">
        <f>IF(B2884="","",IFERROR(INDEX(Productos!$F$2:$F$501,MATCH(B2884,Productos!$A$2:$A$501,0)),0))</f>
        <v/>
      </c>
      <c r="G2884" s="17">
        <f>IF(OR(B2884="",E2884=""),"",E2884*N(F2884))</f>
        <v/>
      </c>
    </row>
    <row r="2885">
      <c r="A2885" s="15" t="n"/>
      <c r="B2885" s="16" t="n"/>
      <c r="C2885">
        <f>IF(B2885="","",IFERROR(INDEX(Productos!$C$2:$C$501,MATCH(B2885,Productos!$A$2:$A$501,0)),"Código no existe"))</f>
        <v/>
      </c>
      <c r="F2885" s="17">
        <f>IF(B2885="","",IFERROR(INDEX(Productos!$F$2:$F$501,MATCH(B2885,Productos!$A$2:$A$501,0)),0))</f>
        <v/>
      </c>
      <c r="G2885" s="17">
        <f>IF(OR(B2885="",E2885=""),"",E2885*N(F2885))</f>
        <v/>
      </c>
    </row>
    <row r="2886">
      <c r="A2886" s="15" t="n"/>
      <c r="B2886" s="16" t="n"/>
      <c r="C2886">
        <f>IF(B2886="","",IFERROR(INDEX(Productos!$C$2:$C$501,MATCH(B2886,Productos!$A$2:$A$501,0)),"Código no existe"))</f>
        <v/>
      </c>
      <c r="F2886" s="17">
        <f>IF(B2886="","",IFERROR(INDEX(Productos!$F$2:$F$501,MATCH(B2886,Productos!$A$2:$A$501,0)),0))</f>
        <v/>
      </c>
      <c r="G2886" s="17">
        <f>IF(OR(B2886="",E2886=""),"",E2886*N(F2886))</f>
        <v/>
      </c>
    </row>
    <row r="2887">
      <c r="A2887" s="15" t="n"/>
      <c r="B2887" s="16" t="n"/>
      <c r="C2887">
        <f>IF(B2887="","",IFERROR(INDEX(Productos!$C$2:$C$501,MATCH(B2887,Productos!$A$2:$A$501,0)),"Código no existe"))</f>
        <v/>
      </c>
      <c r="F2887" s="17">
        <f>IF(B2887="","",IFERROR(INDEX(Productos!$F$2:$F$501,MATCH(B2887,Productos!$A$2:$A$501,0)),0))</f>
        <v/>
      </c>
      <c r="G2887" s="17">
        <f>IF(OR(B2887="",E2887=""),"",E2887*N(F2887))</f>
        <v/>
      </c>
    </row>
    <row r="2888">
      <c r="A2888" s="15" t="n"/>
      <c r="B2888" s="16" t="n"/>
      <c r="C2888">
        <f>IF(B2888="","",IFERROR(INDEX(Productos!$C$2:$C$501,MATCH(B2888,Productos!$A$2:$A$501,0)),"Código no existe"))</f>
        <v/>
      </c>
      <c r="F2888" s="17">
        <f>IF(B2888="","",IFERROR(INDEX(Productos!$F$2:$F$501,MATCH(B2888,Productos!$A$2:$A$501,0)),0))</f>
        <v/>
      </c>
      <c r="G2888" s="17">
        <f>IF(OR(B2888="",E2888=""),"",E2888*N(F2888))</f>
        <v/>
      </c>
    </row>
    <row r="2889">
      <c r="A2889" s="15" t="n"/>
      <c r="B2889" s="16" t="n"/>
      <c r="C2889">
        <f>IF(B2889="","",IFERROR(INDEX(Productos!$C$2:$C$501,MATCH(B2889,Productos!$A$2:$A$501,0)),"Código no existe"))</f>
        <v/>
      </c>
      <c r="F2889" s="17">
        <f>IF(B2889="","",IFERROR(INDEX(Productos!$F$2:$F$501,MATCH(B2889,Productos!$A$2:$A$501,0)),0))</f>
        <v/>
      </c>
      <c r="G2889" s="17">
        <f>IF(OR(B2889="",E2889=""),"",E2889*N(F2889))</f>
        <v/>
      </c>
    </row>
    <row r="2890">
      <c r="A2890" s="15" t="n"/>
      <c r="B2890" s="16" t="n"/>
      <c r="C2890">
        <f>IF(B2890="","",IFERROR(INDEX(Productos!$C$2:$C$501,MATCH(B2890,Productos!$A$2:$A$501,0)),"Código no existe"))</f>
        <v/>
      </c>
      <c r="F2890" s="17">
        <f>IF(B2890="","",IFERROR(INDEX(Productos!$F$2:$F$501,MATCH(B2890,Productos!$A$2:$A$501,0)),0))</f>
        <v/>
      </c>
      <c r="G2890" s="17">
        <f>IF(OR(B2890="",E2890=""),"",E2890*N(F2890))</f>
        <v/>
      </c>
    </row>
    <row r="2891">
      <c r="A2891" s="15" t="n"/>
      <c r="B2891" s="16" t="n"/>
      <c r="C2891">
        <f>IF(B2891="","",IFERROR(INDEX(Productos!$C$2:$C$501,MATCH(B2891,Productos!$A$2:$A$501,0)),"Código no existe"))</f>
        <v/>
      </c>
      <c r="F2891" s="17">
        <f>IF(B2891="","",IFERROR(INDEX(Productos!$F$2:$F$501,MATCH(B2891,Productos!$A$2:$A$501,0)),0))</f>
        <v/>
      </c>
      <c r="G2891" s="17">
        <f>IF(OR(B2891="",E2891=""),"",E2891*N(F2891))</f>
        <v/>
      </c>
    </row>
    <row r="2892">
      <c r="A2892" s="15" t="n"/>
      <c r="B2892" s="16" t="n"/>
      <c r="C2892">
        <f>IF(B2892="","",IFERROR(INDEX(Productos!$C$2:$C$501,MATCH(B2892,Productos!$A$2:$A$501,0)),"Código no existe"))</f>
        <v/>
      </c>
      <c r="F2892" s="17">
        <f>IF(B2892="","",IFERROR(INDEX(Productos!$F$2:$F$501,MATCH(B2892,Productos!$A$2:$A$501,0)),0))</f>
        <v/>
      </c>
      <c r="G2892" s="17">
        <f>IF(OR(B2892="",E2892=""),"",E2892*N(F2892))</f>
        <v/>
      </c>
    </row>
    <row r="2893">
      <c r="A2893" s="15" t="n"/>
      <c r="B2893" s="16" t="n"/>
      <c r="C2893">
        <f>IF(B2893="","",IFERROR(INDEX(Productos!$C$2:$C$501,MATCH(B2893,Productos!$A$2:$A$501,0)),"Código no existe"))</f>
        <v/>
      </c>
      <c r="F2893" s="17">
        <f>IF(B2893="","",IFERROR(INDEX(Productos!$F$2:$F$501,MATCH(B2893,Productos!$A$2:$A$501,0)),0))</f>
        <v/>
      </c>
      <c r="G2893" s="17">
        <f>IF(OR(B2893="",E2893=""),"",E2893*N(F2893))</f>
        <v/>
      </c>
    </row>
    <row r="2894">
      <c r="A2894" s="15" t="n"/>
      <c r="B2894" s="16" t="n"/>
      <c r="C2894">
        <f>IF(B2894="","",IFERROR(INDEX(Productos!$C$2:$C$501,MATCH(B2894,Productos!$A$2:$A$501,0)),"Código no existe"))</f>
        <v/>
      </c>
      <c r="F2894" s="17">
        <f>IF(B2894="","",IFERROR(INDEX(Productos!$F$2:$F$501,MATCH(B2894,Productos!$A$2:$A$501,0)),0))</f>
        <v/>
      </c>
      <c r="G2894" s="17">
        <f>IF(OR(B2894="",E2894=""),"",E2894*N(F2894))</f>
        <v/>
      </c>
    </row>
    <row r="2895">
      <c r="A2895" s="15" t="n"/>
      <c r="B2895" s="16" t="n"/>
      <c r="C2895">
        <f>IF(B2895="","",IFERROR(INDEX(Productos!$C$2:$C$501,MATCH(B2895,Productos!$A$2:$A$501,0)),"Código no existe"))</f>
        <v/>
      </c>
      <c r="F2895" s="17">
        <f>IF(B2895="","",IFERROR(INDEX(Productos!$F$2:$F$501,MATCH(B2895,Productos!$A$2:$A$501,0)),0))</f>
        <v/>
      </c>
      <c r="G2895" s="17">
        <f>IF(OR(B2895="",E2895=""),"",E2895*N(F2895))</f>
        <v/>
      </c>
    </row>
    <row r="2896">
      <c r="A2896" s="15" t="n"/>
      <c r="B2896" s="16" t="n"/>
      <c r="C2896">
        <f>IF(B2896="","",IFERROR(INDEX(Productos!$C$2:$C$501,MATCH(B2896,Productos!$A$2:$A$501,0)),"Código no existe"))</f>
        <v/>
      </c>
      <c r="F2896" s="17">
        <f>IF(B2896="","",IFERROR(INDEX(Productos!$F$2:$F$501,MATCH(B2896,Productos!$A$2:$A$501,0)),0))</f>
        <v/>
      </c>
      <c r="G2896" s="17">
        <f>IF(OR(B2896="",E2896=""),"",E2896*N(F2896))</f>
        <v/>
      </c>
    </row>
    <row r="2897">
      <c r="A2897" s="15" t="n"/>
      <c r="B2897" s="16" t="n"/>
      <c r="C2897">
        <f>IF(B2897="","",IFERROR(INDEX(Productos!$C$2:$C$501,MATCH(B2897,Productos!$A$2:$A$501,0)),"Código no existe"))</f>
        <v/>
      </c>
      <c r="F2897" s="17">
        <f>IF(B2897="","",IFERROR(INDEX(Productos!$F$2:$F$501,MATCH(B2897,Productos!$A$2:$A$501,0)),0))</f>
        <v/>
      </c>
      <c r="G2897" s="17">
        <f>IF(OR(B2897="",E2897=""),"",E2897*N(F2897))</f>
        <v/>
      </c>
    </row>
    <row r="2898">
      <c r="A2898" s="15" t="n"/>
      <c r="B2898" s="16" t="n"/>
      <c r="C2898">
        <f>IF(B2898="","",IFERROR(INDEX(Productos!$C$2:$C$501,MATCH(B2898,Productos!$A$2:$A$501,0)),"Código no existe"))</f>
        <v/>
      </c>
      <c r="F2898" s="17">
        <f>IF(B2898="","",IFERROR(INDEX(Productos!$F$2:$F$501,MATCH(B2898,Productos!$A$2:$A$501,0)),0))</f>
        <v/>
      </c>
      <c r="G2898" s="17">
        <f>IF(OR(B2898="",E2898=""),"",E2898*N(F2898))</f>
        <v/>
      </c>
    </row>
    <row r="2899">
      <c r="A2899" s="15" t="n"/>
      <c r="B2899" s="16" t="n"/>
      <c r="C2899">
        <f>IF(B2899="","",IFERROR(INDEX(Productos!$C$2:$C$501,MATCH(B2899,Productos!$A$2:$A$501,0)),"Código no existe"))</f>
        <v/>
      </c>
      <c r="F2899" s="17">
        <f>IF(B2899="","",IFERROR(INDEX(Productos!$F$2:$F$501,MATCH(B2899,Productos!$A$2:$A$501,0)),0))</f>
        <v/>
      </c>
      <c r="G2899" s="17">
        <f>IF(OR(B2899="",E2899=""),"",E2899*N(F2899))</f>
        <v/>
      </c>
    </row>
    <row r="2900">
      <c r="A2900" s="15" t="n"/>
      <c r="B2900" s="16" t="n"/>
      <c r="C2900">
        <f>IF(B2900="","",IFERROR(INDEX(Productos!$C$2:$C$501,MATCH(B2900,Productos!$A$2:$A$501,0)),"Código no existe"))</f>
        <v/>
      </c>
      <c r="F2900" s="17">
        <f>IF(B2900="","",IFERROR(INDEX(Productos!$F$2:$F$501,MATCH(B2900,Productos!$A$2:$A$501,0)),0))</f>
        <v/>
      </c>
      <c r="G2900" s="17">
        <f>IF(OR(B2900="",E2900=""),"",E2900*N(F2900))</f>
        <v/>
      </c>
    </row>
    <row r="2901">
      <c r="A2901" s="15" t="n"/>
      <c r="B2901" s="16" t="n"/>
      <c r="C2901">
        <f>IF(B2901="","",IFERROR(INDEX(Productos!$C$2:$C$501,MATCH(B2901,Productos!$A$2:$A$501,0)),"Código no existe"))</f>
        <v/>
      </c>
      <c r="F2901" s="17">
        <f>IF(B2901="","",IFERROR(INDEX(Productos!$F$2:$F$501,MATCH(B2901,Productos!$A$2:$A$501,0)),0))</f>
        <v/>
      </c>
      <c r="G2901" s="17">
        <f>IF(OR(B2901="",E2901=""),"",E2901*N(F2901))</f>
        <v/>
      </c>
    </row>
    <row r="2902">
      <c r="A2902" s="15" t="n"/>
      <c r="B2902" s="16" t="n"/>
      <c r="C2902">
        <f>IF(B2902="","",IFERROR(INDEX(Productos!$C$2:$C$501,MATCH(B2902,Productos!$A$2:$A$501,0)),"Código no existe"))</f>
        <v/>
      </c>
      <c r="F2902" s="17">
        <f>IF(B2902="","",IFERROR(INDEX(Productos!$F$2:$F$501,MATCH(B2902,Productos!$A$2:$A$501,0)),0))</f>
        <v/>
      </c>
      <c r="G2902" s="17">
        <f>IF(OR(B2902="",E2902=""),"",E2902*N(F2902))</f>
        <v/>
      </c>
    </row>
    <row r="2903">
      <c r="A2903" s="15" t="n"/>
      <c r="B2903" s="16" t="n"/>
      <c r="C2903">
        <f>IF(B2903="","",IFERROR(INDEX(Productos!$C$2:$C$501,MATCH(B2903,Productos!$A$2:$A$501,0)),"Código no existe"))</f>
        <v/>
      </c>
      <c r="F2903" s="17">
        <f>IF(B2903="","",IFERROR(INDEX(Productos!$F$2:$F$501,MATCH(B2903,Productos!$A$2:$A$501,0)),0))</f>
        <v/>
      </c>
      <c r="G2903" s="17">
        <f>IF(OR(B2903="",E2903=""),"",E2903*N(F2903))</f>
        <v/>
      </c>
    </row>
    <row r="2904">
      <c r="A2904" s="15" t="n"/>
      <c r="B2904" s="16" t="n"/>
      <c r="C2904">
        <f>IF(B2904="","",IFERROR(INDEX(Productos!$C$2:$C$501,MATCH(B2904,Productos!$A$2:$A$501,0)),"Código no existe"))</f>
        <v/>
      </c>
      <c r="F2904" s="17">
        <f>IF(B2904="","",IFERROR(INDEX(Productos!$F$2:$F$501,MATCH(B2904,Productos!$A$2:$A$501,0)),0))</f>
        <v/>
      </c>
      <c r="G2904" s="17">
        <f>IF(OR(B2904="",E2904=""),"",E2904*N(F2904))</f>
        <v/>
      </c>
    </row>
    <row r="2905">
      <c r="A2905" s="15" t="n"/>
      <c r="B2905" s="16" t="n"/>
      <c r="C2905">
        <f>IF(B2905="","",IFERROR(INDEX(Productos!$C$2:$C$501,MATCH(B2905,Productos!$A$2:$A$501,0)),"Código no existe"))</f>
        <v/>
      </c>
      <c r="F2905" s="17">
        <f>IF(B2905="","",IFERROR(INDEX(Productos!$F$2:$F$501,MATCH(B2905,Productos!$A$2:$A$501,0)),0))</f>
        <v/>
      </c>
      <c r="G2905" s="17">
        <f>IF(OR(B2905="",E2905=""),"",E2905*N(F2905))</f>
        <v/>
      </c>
    </row>
    <row r="2906">
      <c r="A2906" s="15" t="n"/>
      <c r="B2906" s="16" t="n"/>
      <c r="C2906">
        <f>IF(B2906="","",IFERROR(INDEX(Productos!$C$2:$C$501,MATCH(B2906,Productos!$A$2:$A$501,0)),"Código no existe"))</f>
        <v/>
      </c>
      <c r="F2906" s="17">
        <f>IF(B2906="","",IFERROR(INDEX(Productos!$F$2:$F$501,MATCH(B2906,Productos!$A$2:$A$501,0)),0))</f>
        <v/>
      </c>
      <c r="G2906" s="17">
        <f>IF(OR(B2906="",E2906=""),"",E2906*N(F2906))</f>
        <v/>
      </c>
    </row>
    <row r="2907">
      <c r="A2907" s="15" t="n"/>
      <c r="B2907" s="16" t="n"/>
      <c r="C2907">
        <f>IF(B2907="","",IFERROR(INDEX(Productos!$C$2:$C$501,MATCH(B2907,Productos!$A$2:$A$501,0)),"Código no existe"))</f>
        <v/>
      </c>
      <c r="F2907" s="17">
        <f>IF(B2907="","",IFERROR(INDEX(Productos!$F$2:$F$501,MATCH(B2907,Productos!$A$2:$A$501,0)),0))</f>
        <v/>
      </c>
      <c r="G2907" s="17">
        <f>IF(OR(B2907="",E2907=""),"",E2907*N(F2907))</f>
        <v/>
      </c>
    </row>
    <row r="2908">
      <c r="A2908" s="15" t="n"/>
      <c r="B2908" s="16" t="n"/>
      <c r="C2908">
        <f>IF(B2908="","",IFERROR(INDEX(Productos!$C$2:$C$501,MATCH(B2908,Productos!$A$2:$A$501,0)),"Código no existe"))</f>
        <v/>
      </c>
      <c r="F2908" s="17">
        <f>IF(B2908="","",IFERROR(INDEX(Productos!$F$2:$F$501,MATCH(B2908,Productos!$A$2:$A$501,0)),0))</f>
        <v/>
      </c>
      <c r="G2908" s="17">
        <f>IF(OR(B2908="",E2908=""),"",E2908*N(F2908))</f>
        <v/>
      </c>
    </row>
    <row r="2909">
      <c r="A2909" s="15" t="n"/>
      <c r="B2909" s="16" t="n"/>
      <c r="C2909">
        <f>IF(B2909="","",IFERROR(INDEX(Productos!$C$2:$C$501,MATCH(B2909,Productos!$A$2:$A$501,0)),"Código no existe"))</f>
        <v/>
      </c>
      <c r="F2909" s="17">
        <f>IF(B2909="","",IFERROR(INDEX(Productos!$F$2:$F$501,MATCH(B2909,Productos!$A$2:$A$501,0)),0))</f>
        <v/>
      </c>
      <c r="G2909" s="17">
        <f>IF(OR(B2909="",E2909=""),"",E2909*N(F2909))</f>
        <v/>
      </c>
    </row>
    <row r="2910">
      <c r="A2910" s="15" t="n"/>
      <c r="B2910" s="16" t="n"/>
      <c r="C2910">
        <f>IF(B2910="","",IFERROR(INDEX(Productos!$C$2:$C$501,MATCH(B2910,Productos!$A$2:$A$501,0)),"Código no existe"))</f>
        <v/>
      </c>
      <c r="F2910" s="17">
        <f>IF(B2910="","",IFERROR(INDEX(Productos!$F$2:$F$501,MATCH(B2910,Productos!$A$2:$A$501,0)),0))</f>
        <v/>
      </c>
      <c r="G2910" s="17">
        <f>IF(OR(B2910="",E2910=""),"",E2910*N(F2910))</f>
        <v/>
      </c>
    </row>
    <row r="2911">
      <c r="A2911" s="15" t="n"/>
      <c r="B2911" s="16" t="n"/>
      <c r="C2911">
        <f>IF(B2911="","",IFERROR(INDEX(Productos!$C$2:$C$501,MATCH(B2911,Productos!$A$2:$A$501,0)),"Código no existe"))</f>
        <v/>
      </c>
      <c r="F2911" s="17">
        <f>IF(B2911="","",IFERROR(INDEX(Productos!$F$2:$F$501,MATCH(B2911,Productos!$A$2:$A$501,0)),0))</f>
        <v/>
      </c>
      <c r="G2911" s="17">
        <f>IF(OR(B2911="",E2911=""),"",E2911*N(F2911))</f>
        <v/>
      </c>
    </row>
    <row r="2912">
      <c r="A2912" s="15" t="n"/>
      <c r="B2912" s="16" t="n"/>
      <c r="C2912">
        <f>IF(B2912="","",IFERROR(INDEX(Productos!$C$2:$C$501,MATCH(B2912,Productos!$A$2:$A$501,0)),"Código no existe"))</f>
        <v/>
      </c>
      <c r="F2912" s="17">
        <f>IF(B2912="","",IFERROR(INDEX(Productos!$F$2:$F$501,MATCH(B2912,Productos!$A$2:$A$501,0)),0))</f>
        <v/>
      </c>
      <c r="G2912" s="17">
        <f>IF(OR(B2912="",E2912=""),"",E2912*N(F2912))</f>
        <v/>
      </c>
    </row>
    <row r="2913">
      <c r="A2913" s="15" t="n"/>
      <c r="B2913" s="16" t="n"/>
      <c r="C2913">
        <f>IF(B2913="","",IFERROR(INDEX(Productos!$C$2:$C$501,MATCH(B2913,Productos!$A$2:$A$501,0)),"Código no existe"))</f>
        <v/>
      </c>
      <c r="F2913" s="17">
        <f>IF(B2913="","",IFERROR(INDEX(Productos!$F$2:$F$501,MATCH(B2913,Productos!$A$2:$A$501,0)),0))</f>
        <v/>
      </c>
      <c r="G2913" s="17">
        <f>IF(OR(B2913="",E2913=""),"",E2913*N(F2913))</f>
        <v/>
      </c>
    </row>
    <row r="2914">
      <c r="A2914" s="15" t="n"/>
      <c r="B2914" s="16" t="n"/>
      <c r="C2914">
        <f>IF(B2914="","",IFERROR(INDEX(Productos!$C$2:$C$501,MATCH(B2914,Productos!$A$2:$A$501,0)),"Código no existe"))</f>
        <v/>
      </c>
      <c r="F2914" s="17">
        <f>IF(B2914="","",IFERROR(INDEX(Productos!$F$2:$F$501,MATCH(B2914,Productos!$A$2:$A$501,0)),0))</f>
        <v/>
      </c>
      <c r="G2914" s="17">
        <f>IF(OR(B2914="",E2914=""),"",E2914*N(F2914))</f>
        <v/>
      </c>
    </row>
    <row r="2915">
      <c r="A2915" s="15" t="n"/>
      <c r="B2915" s="16" t="n"/>
      <c r="C2915">
        <f>IF(B2915="","",IFERROR(INDEX(Productos!$C$2:$C$501,MATCH(B2915,Productos!$A$2:$A$501,0)),"Código no existe"))</f>
        <v/>
      </c>
      <c r="F2915" s="17">
        <f>IF(B2915="","",IFERROR(INDEX(Productos!$F$2:$F$501,MATCH(B2915,Productos!$A$2:$A$501,0)),0))</f>
        <v/>
      </c>
      <c r="G2915" s="17">
        <f>IF(OR(B2915="",E2915=""),"",E2915*N(F2915))</f>
        <v/>
      </c>
    </row>
    <row r="2916">
      <c r="A2916" s="15" t="n"/>
      <c r="B2916" s="16" t="n"/>
      <c r="C2916">
        <f>IF(B2916="","",IFERROR(INDEX(Productos!$C$2:$C$501,MATCH(B2916,Productos!$A$2:$A$501,0)),"Código no existe"))</f>
        <v/>
      </c>
      <c r="F2916" s="17">
        <f>IF(B2916="","",IFERROR(INDEX(Productos!$F$2:$F$501,MATCH(B2916,Productos!$A$2:$A$501,0)),0))</f>
        <v/>
      </c>
      <c r="G2916" s="17">
        <f>IF(OR(B2916="",E2916=""),"",E2916*N(F2916))</f>
        <v/>
      </c>
    </row>
    <row r="2917">
      <c r="A2917" s="15" t="n"/>
      <c r="B2917" s="16" t="n"/>
      <c r="C2917">
        <f>IF(B2917="","",IFERROR(INDEX(Productos!$C$2:$C$501,MATCH(B2917,Productos!$A$2:$A$501,0)),"Código no existe"))</f>
        <v/>
      </c>
      <c r="F2917" s="17">
        <f>IF(B2917="","",IFERROR(INDEX(Productos!$F$2:$F$501,MATCH(B2917,Productos!$A$2:$A$501,0)),0))</f>
        <v/>
      </c>
      <c r="G2917" s="17">
        <f>IF(OR(B2917="",E2917=""),"",E2917*N(F2917))</f>
        <v/>
      </c>
    </row>
    <row r="2918">
      <c r="A2918" s="15" t="n"/>
      <c r="B2918" s="16" t="n"/>
      <c r="C2918">
        <f>IF(B2918="","",IFERROR(INDEX(Productos!$C$2:$C$501,MATCH(B2918,Productos!$A$2:$A$501,0)),"Código no existe"))</f>
        <v/>
      </c>
      <c r="F2918" s="17">
        <f>IF(B2918="","",IFERROR(INDEX(Productos!$F$2:$F$501,MATCH(B2918,Productos!$A$2:$A$501,0)),0))</f>
        <v/>
      </c>
      <c r="G2918" s="17">
        <f>IF(OR(B2918="",E2918=""),"",E2918*N(F2918))</f>
        <v/>
      </c>
    </row>
    <row r="2919">
      <c r="A2919" s="15" t="n"/>
      <c r="B2919" s="16" t="n"/>
      <c r="C2919">
        <f>IF(B2919="","",IFERROR(INDEX(Productos!$C$2:$C$501,MATCH(B2919,Productos!$A$2:$A$501,0)),"Código no existe"))</f>
        <v/>
      </c>
      <c r="F2919" s="17">
        <f>IF(B2919="","",IFERROR(INDEX(Productos!$F$2:$F$501,MATCH(B2919,Productos!$A$2:$A$501,0)),0))</f>
        <v/>
      </c>
      <c r="G2919" s="17">
        <f>IF(OR(B2919="",E2919=""),"",E2919*N(F2919))</f>
        <v/>
      </c>
    </row>
    <row r="2920">
      <c r="A2920" s="15" t="n"/>
      <c r="B2920" s="16" t="n"/>
      <c r="C2920">
        <f>IF(B2920="","",IFERROR(INDEX(Productos!$C$2:$C$501,MATCH(B2920,Productos!$A$2:$A$501,0)),"Código no existe"))</f>
        <v/>
      </c>
      <c r="F2920" s="17">
        <f>IF(B2920="","",IFERROR(INDEX(Productos!$F$2:$F$501,MATCH(B2920,Productos!$A$2:$A$501,0)),0))</f>
        <v/>
      </c>
      <c r="G2920" s="17">
        <f>IF(OR(B2920="",E2920=""),"",E2920*N(F2920))</f>
        <v/>
      </c>
    </row>
    <row r="2921">
      <c r="A2921" s="15" t="n"/>
      <c r="B2921" s="16" t="n"/>
      <c r="C2921">
        <f>IF(B2921="","",IFERROR(INDEX(Productos!$C$2:$C$501,MATCH(B2921,Productos!$A$2:$A$501,0)),"Código no existe"))</f>
        <v/>
      </c>
      <c r="F2921" s="17">
        <f>IF(B2921="","",IFERROR(INDEX(Productos!$F$2:$F$501,MATCH(B2921,Productos!$A$2:$A$501,0)),0))</f>
        <v/>
      </c>
      <c r="G2921" s="17">
        <f>IF(OR(B2921="",E2921=""),"",E2921*N(F2921))</f>
        <v/>
      </c>
    </row>
    <row r="2922">
      <c r="A2922" s="15" t="n"/>
      <c r="B2922" s="16" t="n"/>
      <c r="C2922">
        <f>IF(B2922="","",IFERROR(INDEX(Productos!$C$2:$C$501,MATCH(B2922,Productos!$A$2:$A$501,0)),"Código no existe"))</f>
        <v/>
      </c>
      <c r="F2922" s="17">
        <f>IF(B2922="","",IFERROR(INDEX(Productos!$F$2:$F$501,MATCH(B2922,Productos!$A$2:$A$501,0)),0))</f>
        <v/>
      </c>
      <c r="G2922" s="17">
        <f>IF(OR(B2922="",E2922=""),"",E2922*N(F2922))</f>
        <v/>
      </c>
    </row>
    <row r="2923">
      <c r="A2923" s="15" t="n"/>
      <c r="B2923" s="16" t="n"/>
      <c r="C2923">
        <f>IF(B2923="","",IFERROR(INDEX(Productos!$C$2:$C$501,MATCH(B2923,Productos!$A$2:$A$501,0)),"Código no existe"))</f>
        <v/>
      </c>
      <c r="F2923" s="17">
        <f>IF(B2923="","",IFERROR(INDEX(Productos!$F$2:$F$501,MATCH(B2923,Productos!$A$2:$A$501,0)),0))</f>
        <v/>
      </c>
      <c r="G2923" s="17">
        <f>IF(OR(B2923="",E2923=""),"",E2923*N(F2923))</f>
        <v/>
      </c>
    </row>
    <row r="2924">
      <c r="A2924" s="15" t="n"/>
      <c r="B2924" s="16" t="n"/>
      <c r="C2924">
        <f>IF(B2924="","",IFERROR(INDEX(Productos!$C$2:$C$501,MATCH(B2924,Productos!$A$2:$A$501,0)),"Código no existe"))</f>
        <v/>
      </c>
      <c r="F2924" s="17">
        <f>IF(B2924="","",IFERROR(INDEX(Productos!$F$2:$F$501,MATCH(B2924,Productos!$A$2:$A$501,0)),0))</f>
        <v/>
      </c>
      <c r="G2924" s="17">
        <f>IF(OR(B2924="",E2924=""),"",E2924*N(F2924))</f>
        <v/>
      </c>
    </row>
    <row r="2925">
      <c r="A2925" s="15" t="n"/>
      <c r="B2925" s="16" t="n"/>
      <c r="C2925">
        <f>IF(B2925="","",IFERROR(INDEX(Productos!$C$2:$C$501,MATCH(B2925,Productos!$A$2:$A$501,0)),"Código no existe"))</f>
        <v/>
      </c>
      <c r="F2925" s="17">
        <f>IF(B2925="","",IFERROR(INDEX(Productos!$F$2:$F$501,MATCH(B2925,Productos!$A$2:$A$501,0)),0))</f>
        <v/>
      </c>
      <c r="G2925" s="17">
        <f>IF(OR(B2925="",E2925=""),"",E2925*N(F2925))</f>
        <v/>
      </c>
    </row>
    <row r="2926">
      <c r="A2926" s="15" t="n"/>
      <c r="B2926" s="16" t="n"/>
      <c r="C2926">
        <f>IF(B2926="","",IFERROR(INDEX(Productos!$C$2:$C$501,MATCH(B2926,Productos!$A$2:$A$501,0)),"Código no existe"))</f>
        <v/>
      </c>
      <c r="F2926" s="17">
        <f>IF(B2926="","",IFERROR(INDEX(Productos!$F$2:$F$501,MATCH(B2926,Productos!$A$2:$A$501,0)),0))</f>
        <v/>
      </c>
      <c r="G2926" s="17">
        <f>IF(OR(B2926="",E2926=""),"",E2926*N(F2926))</f>
        <v/>
      </c>
    </row>
    <row r="2927">
      <c r="A2927" s="15" t="n"/>
      <c r="B2927" s="16" t="n"/>
      <c r="C2927">
        <f>IF(B2927="","",IFERROR(INDEX(Productos!$C$2:$C$501,MATCH(B2927,Productos!$A$2:$A$501,0)),"Código no existe"))</f>
        <v/>
      </c>
      <c r="F2927" s="17">
        <f>IF(B2927="","",IFERROR(INDEX(Productos!$F$2:$F$501,MATCH(B2927,Productos!$A$2:$A$501,0)),0))</f>
        <v/>
      </c>
      <c r="G2927" s="17">
        <f>IF(OR(B2927="",E2927=""),"",E2927*N(F2927))</f>
        <v/>
      </c>
    </row>
    <row r="2928">
      <c r="A2928" s="15" t="n"/>
      <c r="B2928" s="16" t="n"/>
      <c r="C2928">
        <f>IF(B2928="","",IFERROR(INDEX(Productos!$C$2:$C$501,MATCH(B2928,Productos!$A$2:$A$501,0)),"Código no existe"))</f>
        <v/>
      </c>
      <c r="F2928" s="17">
        <f>IF(B2928="","",IFERROR(INDEX(Productos!$F$2:$F$501,MATCH(B2928,Productos!$A$2:$A$501,0)),0))</f>
        <v/>
      </c>
      <c r="G2928" s="17">
        <f>IF(OR(B2928="",E2928=""),"",E2928*N(F2928))</f>
        <v/>
      </c>
    </row>
    <row r="2929">
      <c r="A2929" s="15" t="n"/>
      <c r="B2929" s="16" t="n"/>
      <c r="C2929">
        <f>IF(B2929="","",IFERROR(INDEX(Productos!$C$2:$C$501,MATCH(B2929,Productos!$A$2:$A$501,0)),"Código no existe"))</f>
        <v/>
      </c>
      <c r="F2929" s="17">
        <f>IF(B2929="","",IFERROR(INDEX(Productos!$F$2:$F$501,MATCH(B2929,Productos!$A$2:$A$501,0)),0))</f>
        <v/>
      </c>
      <c r="G2929" s="17">
        <f>IF(OR(B2929="",E2929=""),"",E2929*N(F2929))</f>
        <v/>
      </c>
    </row>
    <row r="2930">
      <c r="A2930" s="15" t="n"/>
      <c r="B2930" s="16" t="n"/>
      <c r="C2930">
        <f>IF(B2930="","",IFERROR(INDEX(Productos!$C$2:$C$501,MATCH(B2930,Productos!$A$2:$A$501,0)),"Código no existe"))</f>
        <v/>
      </c>
      <c r="F2930" s="17">
        <f>IF(B2930="","",IFERROR(INDEX(Productos!$F$2:$F$501,MATCH(B2930,Productos!$A$2:$A$501,0)),0))</f>
        <v/>
      </c>
      <c r="G2930" s="17">
        <f>IF(OR(B2930="",E2930=""),"",E2930*N(F2930))</f>
        <v/>
      </c>
    </row>
    <row r="2931">
      <c r="A2931" s="15" t="n"/>
      <c r="B2931" s="16" t="n"/>
      <c r="C2931">
        <f>IF(B2931="","",IFERROR(INDEX(Productos!$C$2:$C$501,MATCH(B2931,Productos!$A$2:$A$501,0)),"Código no existe"))</f>
        <v/>
      </c>
      <c r="F2931" s="17">
        <f>IF(B2931="","",IFERROR(INDEX(Productos!$F$2:$F$501,MATCH(B2931,Productos!$A$2:$A$501,0)),0))</f>
        <v/>
      </c>
      <c r="G2931" s="17">
        <f>IF(OR(B2931="",E2931=""),"",E2931*N(F2931))</f>
        <v/>
      </c>
    </row>
    <row r="2932">
      <c r="A2932" s="15" t="n"/>
      <c r="B2932" s="16" t="n"/>
      <c r="C2932">
        <f>IF(B2932="","",IFERROR(INDEX(Productos!$C$2:$C$501,MATCH(B2932,Productos!$A$2:$A$501,0)),"Código no existe"))</f>
        <v/>
      </c>
      <c r="F2932" s="17">
        <f>IF(B2932="","",IFERROR(INDEX(Productos!$F$2:$F$501,MATCH(B2932,Productos!$A$2:$A$501,0)),0))</f>
        <v/>
      </c>
      <c r="G2932" s="17">
        <f>IF(OR(B2932="",E2932=""),"",E2932*N(F2932))</f>
        <v/>
      </c>
    </row>
    <row r="2933">
      <c r="A2933" s="15" t="n"/>
      <c r="B2933" s="16" t="n"/>
      <c r="C2933">
        <f>IF(B2933="","",IFERROR(INDEX(Productos!$C$2:$C$501,MATCH(B2933,Productos!$A$2:$A$501,0)),"Código no existe"))</f>
        <v/>
      </c>
      <c r="F2933" s="17">
        <f>IF(B2933="","",IFERROR(INDEX(Productos!$F$2:$F$501,MATCH(B2933,Productos!$A$2:$A$501,0)),0))</f>
        <v/>
      </c>
      <c r="G2933" s="17">
        <f>IF(OR(B2933="",E2933=""),"",E2933*N(F2933))</f>
        <v/>
      </c>
    </row>
    <row r="2934">
      <c r="A2934" s="15" t="n"/>
      <c r="B2934" s="16" t="n"/>
      <c r="C2934">
        <f>IF(B2934="","",IFERROR(INDEX(Productos!$C$2:$C$501,MATCH(B2934,Productos!$A$2:$A$501,0)),"Código no existe"))</f>
        <v/>
      </c>
      <c r="F2934" s="17">
        <f>IF(B2934="","",IFERROR(INDEX(Productos!$F$2:$F$501,MATCH(B2934,Productos!$A$2:$A$501,0)),0))</f>
        <v/>
      </c>
      <c r="G2934" s="17">
        <f>IF(OR(B2934="",E2934=""),"",E2934*N(F2934))</f>
        <v/>
      </c>
    </row>
    <row r="2935">
      <c r="A2935" s="15" t="n"/>
      <c r="B2935" s="16" t="n"/>
      <c r="C2935">
        <f>IF(B2935="","",IFERROR(INDEX(Productos!$C$2:$C$501,MATCH(B2935,Productos!$A$2:$A$501,0)),"Código no existe"))</f>
        <v/>
      </c>
      <c r="F2935" s="17">
        <f>IF(B2935="","",IFERROR(INDEX(Productos!$F$2:$F$501,MATCH(B2935,Productos!$A$2:$A$501,0)),0))</f>
        <v/>
      </c>
      <c r="G2935" s="17">
        <f>IF(OR(B2935="",E2935=""),"",E2935*N(F2935))</f>
        <v/>
      </c>
    </row>
    <row r="2936">
      <c r="A2936" s="15" t="n"/>
      <c r="B2936" s="16" t="n"/>
      <c r="C2936">
        <f>IF(B2936="","",IFERROR(INDEX(Productos!$C$2:$C$501,MATCH(B2936,Productos!$A$2:$A$501,0)),"Código no existe"))</f>
        <v/>
      </c>
      <c r="F2936" s="17">
        <f>IF(B2936="","",IFERROR(INDEX(Productos!$F$2:$F$501,MATCH(B2936,Productos!$A$2:$A$501,0)),0))</f>
        <v/>
      </c>
      <c r="G2936" s="17">
        <f>IF(OR(B2936="",E2936=""),"",E2936*N(F2936))</f>
        <v/>
      </c>
    </row>
    <row r="2937">
      <c r="A2937" s="15" t="n"/>
      <c r="B2937" s="16" t="n"/>
      <c r="C2937">
        <f>IF(B2937="","",IFERROR(INDEX(Productos!$C$2:$C$501,MATCH(B2937,Productos!$A$2:$A$501,0)),"Código no existe"))</f>
        <v/>
      </c>
      <c r="F2937" s="17">
        <f>IF(B2937="","",IFERROR(INDEX(Productos!$F$2:$F$501,MATCH(B2937,Productos!$A$2:$A$501,0)),0))</f>
        <v/>
      </c>
      <c r="G2937" s="17">
        <f>IF(OR(B2937="",E2937=""),"",E2937*N(F2937))</f>
        <v/>
      </c>
    </row>
    <row r="2938">
      <c r="A2938" s="15" t="n"/>
      <c r="B2938" s="16" t="n"/>
      <c r="C2938">
        <f>IF(B2938="","",IFERROR(INDEX(Productos!$C$2:$C$501,MATCH(B2938,Productos!$A$2:$A$501,0)),"Código no existe"))</f>
        <v/>
      </c>
      <c r="F2938" s="17">
        <f>IF(B2938="","",IFERROR(INDEX(Productos!$F$2:$F$501,MATCH(B2938,Productos!$A$2:$A$501,0)),0))</f>
        <v/>
      </c>
      <c r="G2938" s="17">
        <f>IF(OR(B2938="",E2938=""),"",E2938*N(F2938))</f>
        <v/>
      </c>
    </row>
    <row r="2939">
      <c r="A2939" s="15" t="n"/>
      <c r="B2939" s="16" t="n"/>
      <c r="C2939">
        <f>IF(B2939="","",IFERROR(INDEX(Productos!$C$2:$C$501,MATCH(B2939,Productos!$A$2:$A$501,0)),"Código no existe"))</f>
        <v/>
      </c>
      <c r="F2939" s="17">
        <f>IF(B2939="","",IFERROR(INDEX(Productos!$F$2:$F$501,MATCH(B2939,Productos!$A$2:$A$501,0)),0))</f>
        <v/>
      </c>
      <c r="G2939" s="17">
        <f>IF(OR(B2939="",E2939=""),"",E2939*N(F2939))</f>
        <v/>
      </c>
    </row>
    <row r="2940">
      <c r="A2940" s="15" t="n"/>
      <c r="B2940" s="16" t="n"/>
      <c r="C2940">
        <f>IF(B2940="","",IFERROR(INDEX(Productos!$C$2:$C$501,MATCH(B2940,Productos!$A$2:$A$501,0)),"Código no existe"))</f>
        <v/>
      </c>
      <c r="F2940" s="17">
        <f>IF(B2940="","",IFERROR(INDEX(Productos!$F$2:$F$501,MATCH(B2940,Productos!$A$2:$A$501,0)),0))</f>
        <v/>
      </c>
      <c r="G2940" s="17">
        <f>IF(OR(B2940="",E2940=""),"",E2940*N(F2940))</f>
        <v/>
      </c>
    </row>
    <row r="2941">
      <c r="A2941" s="15" t="n"/>
      <c r="B2941" s="16" t="n"/>
      <c r="C2941">
        <f>IF(B2941="","",IFERROR(INDEX(Productos!$C$2:$C$501,MATCH(B2941,Productos!$A$2:$A$501,0)),"Código no existe"))</f>
        <v/>
      </c>
      <c r="F2941" s="17">
        <f>IF(B2941="","",IFERROR(INDEX(Productos!$F$2:$F$501,MATCH(B2941,Productos!$A$2:$A$501,0)),0))</f>
        <v/>
      </c>
      <c r="G2941" s="17">
        <f>IF(OR(B2941="",E2941=""),"",E2941*N(F2941))</f>
        <v/>
      </c>
    </row>
    <row r="2942">
      <c r="A2942" s="15" t="n"/>
      <c r="B2942" s="16" t="n"/>
      <c r="C2942">
        <f>IF(B2942="","",IFERROR(INDEX(Productos!$C$2:$C$501,MATCH(B2942,Productos!$A$2:$A$501,0)),"Código no existe"))</f>
        <v/>
      </c>
      <c r="F2942" s="17">
        <f>IF(B2942="","",IFERROR(INDEX(Productos!$F$2:$F$501,MATCH(B2942,Productos!$A$2:$A$501,0)),0))</f>
        <v/>
      </c>
      <c r="G2942" s="17">
        <f>IF(OR(B2942="",E2942=""),"",E2942*N(F2942))</f>
        <v/>
      </c>
    </row>
    <row r="2943">
      <c r="A2943" s="15" t="n"/>
      <c r="B2943" s="16" t="n"/>
      <c r="C2943">
        <f>IF(B2943="","",IFERROR(INDEX(Productos!$C$2:$C$501,MATCH(B2943,Productos!$A$2:$A$501,0)),"Código no existe"))</f>
        <v/>
      </c>
      <c r="F2943" s="17">
        <f>IF(B2943="","",IFERROR(INDEX(Productos!$F$2:$F$501,MATCH(B2943,Productos!$A$2:$A$501,0)),0))</f>
        <v/>
      </c>
      <c r="G2943" s="17">
        <f>IF(OR(B2943="",E2943=""),"",E2943*N(F2943))</f>
        <v/>
      </c>
    </row>
    <row r="2944">
      <c r="A2944" s="15" t="n"/>
      <c r="B2944" s="16" t="n"/>
      <c r="C2944">
        <f>IF(B2944="","",IFERROR(INDEX(Productos!$C$2:$C$501,MATCH(B2944,Productos!$A$2:$A$501,0)),"Código no existe"))</f>
        <v/>
      </c>
      <c r="F2944" s="17">
        <f>IF(B2944="","",IFERROR(INDEX(Productos!$F$2:$F$501,MATCH(B2944,Productos!$A$2:$A$501,0)),0))</f>
        <v/>
      </c>
      <c r="G2944" s="17">
        <f>IF(OR(B2944="",E2944=""),"",E2944*N(F2944))</f>
        <v/>
      </c>
    </row>
    <row r="2945">
      <c r="A2945" s="15" t="n"/>
      <c r="B2945" s="16" t="n"/>
      <c r="C2945">
        <f>IF(B2945="","",IFERROR(INDEX(Productos!$C$2:$C$501,MATCH(B2945,Productos!$A$2:$A$501,0)),"Código no existe"))</f>
        <v/>
      </c>
      <c r="F2945" s="17">
        <f>IF(B2945="","",IFERROR(INDEX(Productos!$F$2:$F$501,MATCH(B2945,Productos!$A$2:$A$501,0)),0))</f>
        <v/>
      </c>
      <c r="G2945" s="17">
        <f>IF(OR(B2945="",E2945=""),"",E2945*N(F2945))</f>
        <v/>
      </c>
    </row>
    <row r="2946">
      <c r="A2946" s="15" t="n"/>
      <c r="B2946" s="16" t="n"/>
      <c r="C2946">
        <f>IF(B2946="","",IFERROR(INDEX(Productos!$C$2:$C$501,MATCH(B2946,Productos!$A$2:$A$501,0)),"Código no existe"))</f>
        <v/>
      </c>
      <c r="F2946" s="17">
        <f>IF(B2946="","",IFERROR(INDEX(Productos!$F$2:$F$501,MATCH(B2946,Productos!$A$2:$A$501,0)),0))</f>
        <v/>
      </c>
      <c r="G2946" s="17">
        <f>IF(OR(B2946="",E2946=""),"",E2946*N(F2946))</f>
        <v/>
      </c>
    </row>
    <row r="2947">
      <c r="A2947" s="15" t="n"/>
      <c r="B2947" s="16" t="n"/>
      <c r="C2947">
        <f>IF(B2947="","",IFERROR(INDEX(Productos!$C$2:$C$501,MATCH(B2947,Productos!$A$2:$A$501,0)),"Código no existe"))</f>
        <v/>
      </c>
      <c r="F2947" s="17">
        <f>IF(B2947="","",IFERROR(INDEX(Productos!$F$2:$F$501,MATCH(B2947,Productos!$A$2:$A$501,0)),0))</f>
        <v/>
      </c>
      <c r="G2947" s="17">
        <f>IF(OR(B2947="",E2947=""),"",E2947*N(F2947))</f>
        <v/>
      </c>
    </row>
    <row r="2948">
      <c r="A2948" s="15" t="n"/>
      <c r="B2948" s="16" t="n"/>
      <c r="C2948">
        <f>IF(B2948="","",IFERROR(INDEX(Productos!$C$2:$C$501,MATCH(B2948,Productos!$A$2:$A$501,0)),"Código no existe"))</f>
        <v/>
      </c>
      <c r="F2948" s="17">
        <f>IF(B2948="","",IFERROR(INDEX(Productos!$F$2:$F$501,MATCH(B2948,Productos!$A$2:$A$501,0)),0))</f>
        <v/>
      </c>
      <c r="G2948" s="17">
        <f>IF(OR(B2948="",E2948=""),"",E2948*N(F2948))</f>
        <v/>
      </c>
    </row>
    <row r="2949">
      <c r="A2949" s="15" t="n"/>
      <c r="B2949" s="16" t="n"/>
      <c r="C2949">
        <f>IF(B2949="","",IFERROR(INDEX(Productos!$C$2:$C$501,MATCH(B2949,Productos!$A$2:$A$501,0)),"Código no existe"))</f>
        <v/>
      </c>
      <c r="F2949" s="17">
        <f>IF(B2949="","",IFERROR(INDEX(Productos!$F$2:$F$501,MATCH(B2949,Productos!$A$2:$A$501,0)),0))</f>
        <v/>
      </c>
      <c r="G2949" s="17">
        <f>IF(OR(B2949="",E2949=""),"",E2949*N(F2949))</f>
        <v/>
      </c>
    </row>
    <row r="2950">
      <c r="A2950" s="15" t="n"/>
      <c r="B2950" s="16" t="n"/>
      <c r="C2950">
        <f>IF(B2950="","",IFERROR(INDEX(Productos!$C$2:$C$501,MATCH(B2950,Productos!$A$2:$A$501,0)),"Código no existe"))</f>
        <v/>
      </c>
      <c r="F2950" s="17">
        <f>IF(B2950="","",IFERROR(INDEX(Productos!$F$2:$F$501,MATCH(B2950,Productos!$A$2:$A$501,0)),0))</f>
        <v/>
      </c>
      <c r="G2950" s="17">
        <f>IF(OR(B2950="",E2950=""),"",E2950*N(F2950))</f>
        <v/>
      </c>
    </row>
    <row r="2951">
      <c r="A2951" s="15" t="n"/>
      <c r="B2951" s="16" t="n"/>
      <c r="C2951">
        <f>IF(B2951="","",IFERROR(INDEX(Productos!$C$2:$C$501,MATCH(B2951,Productos!$A$2:$A$501,0)),"Código no existe"))</f>
        <v/>
      </c>
      <c r="F2951" s="17">
        <f>IF(B2951="","",IFERROR(INDEX(Productos!$F$2:$F$501,MATCH(B2951,Productos!$A$2:$A$501,0)),0))</f>
        <v/>
      </c>
      <c r="G2951" s="17">
        <f>IF(OR(B2951="",E2951=""),"",E2951*N(F2951))</f>
        <v/>
      </c>
    </row>
    <row r="2952">
      <c r="A2952" s="15" t="n"/>
      <c r="B2952" s="16" t="n"/>
      <c r="C2952">
        <f>IF(B2952="","",IFERROR(INDEX(Productos!$C$2:$C$501,MATCH(B2952,Productos!$A$2:$A$501,0)),"Código no existe"))</f>
        <v/>
      </c>
      <c r="F2952" s="17">
        <f>IF(B2952="","",IFERROR(INDEX(Productos!$F$2:$F$501,MATCH(B2952,Productos!$A$2:$A$501,0)),0))</f>
        <v/>
      </c>
      <c r="G2952" s="17">
        <f>IF(OR(B2952="",E2952=""),"",E2952*N(F2952))</f>
        <v/>
      </c>
    </row>
    <row r="2953">
      <c r="A2953" s="15" t="n"/>
      <c r="B2953" s="16" t="n"/>
      <c r="C2953">
        <f>IF(B2953="","",IFERROR(INDEX(Productos!$C$2:$C$501,MATCH(B2953,Productos!$A$2:$A$501,0)),"Código no existe"))</f>
        <v/>
      </c>
      <c r="F2953" s="17">
        <f>IF(B2953="","",IFERROR(INDEX(Productos!$F$2:$F$501,MATCH(B2953,Productos!$A$2:$A$501,0)),0))</f>
        <v/>
      </c>
      <c r="G2953" s="17">
        <f>IF(OR(B2953="",E2953=""),"",E2953*N(F2953))</f>
        <v/>
      </c>
    </row>
    <row r="2954">
      <c r="A2954" s="15" t="n"/>
      <c r="B2954" s="16" t="n"/>
      <c r="C2954">
        <f>IF(B2954="","",IFERROR(INDEX(Productos!$C$2:$C$501,MATCH(B2954,Productos!$A$2:$A$501,0)),"Código no existe"))</f>
        <v/>
      </c>
      <c r="F2954" s="17">
        <f>IF(B2954="","",IFERROR(INDEX(Productos!$F$2:$F$501,MATCH(B2954,Productos!$A$2:$A$501,0)),0))</f>
        <v/>
      </c>
      <c r="G2954" s="17">
        <f>IF(OR(B2954="",E2954=""),"",E2954*N(F2954))</f>
        <v/>
      </c>
    </row>
    <row r="2955">
      <c r="A2955" s="15" t="n"/>
      <c r="B2955" s="16" t="n"/>
      <c r="C2955">
        <f>IF(B2955="","",IFERROR(INDEX(Productos!$C$2:$C$501,MATCH(B2955,Productos!$A$2:$A$501,0)),"Código no existe"))</f>
        <v/>
      </c>
      <c r="F2955" s="17">
        <f>IF(B2955="","",IFERROR(INDEX(Productos!$F$2:$F$501,MATCH(B2955,Productos!$A$2:$A$501,0)),0))</f>
        <v/>
      </c>
      <c r="G2955" s="17">
        <f>IF(OR(B2955="",E2955=""),"",E2955*N(F2955))</f>
        <v/>
      </c>
    </row>
    <row r="2956">
      <c r="A2956" s="15" t="n"/>
      <c r="B2956" s="16" t="n"/>
      <c r="C2956">
        <f>IF(B2956="","",IFERROR(INDEX(Productos!$C$2:$C$501,MATCH(B2956,Productos!$A$2:$A$501,0)),"Código no existe"))</f>
        <v/>
      </c>
      <c r="F2956" s="17">
        <f>IF(B2956="","",IFERROR(INDEX(Productos!$F$2:$F$501,MATCH(B2956,Productos!$A$2:$A$501,0)),0))</f>
        <v/>
      </c>
      <c r="G2956" s="17">
        <f>IF(OR(B2956="",E2956=""),"",E2956*N(F2956))</f>
        <v/>
      </c>
    </row>
    <row r="2957">
      <c r="A2957" s="15" t="n"/>
      <c r="B2957" s="16" t="n"/>
      <c r="C2957">
        <f>IF(B2957="","",IFERROR(INDEX(Productos!$C$2:$C$501,MATCH(B2957,Productos!$A$2:$A$501,0)),"Código no existe"))</f>
        <v/>
      </c>
      <c r="F2957" s="17">
        <f>IF(B2957="","",IFERROR(INDEX(Productos!$F$2:$F$501,MATCH(B2957,Productos!$A$2:$A$501,0)),0))</f>
        <v/>
      </c>
      <c r="G2957" s="17">
        <f>IF(OR(B2957="",E2957=""),"",E2957*N(F2957))</f>
        <v/>
      </c>
    </row>
    <row r="2958">
      <c r="A2958" s="15" t="n"/>
      <c r="B2958" s="16" t="n"/>
      <c r="C2958">
        <f>IF(B2958="","",IFERROR(INDEX(Productos!$C$2:$C$501,MATCH(B2958,Productos!$A$2:$A$501,0)),"Código no existe"))</f>
        <v/>
      </c>
      <c r="F2958" s="17">
        <f>IF(B2958="","",IFERROR(INDEX(Productos!$F$2:$F$501,MATCH(B2958,Productos!$A$2:$A$501,0)),0))</f>
        <v/>
      </c>
      <c r="G2958" s="17">
        <f>IF(OR(B2958="",E2958=""),"",E2958*N(F2958))</f>
        <v/>
      </c>
    </row>
    <row r="2959">
      <c r="A2959" s="15" t="n"/>
      <c r="B2959" s="16" t="n"/>
      <c r="C2959">
        <f>IF(B2959="","",IFERROR(INDEX(Productos!$C$2:$C$501,MATCH(B2959,Productos!$A$2:$A$501,0)),"Código no existe"))</f>
        <v/>
      </c>
      <c r="F2959" s="17">
        <f>IF(B2959="","",IFERROR(INDEX(Productos!$F$2:$F$501,MATCH(B2959,Productos!$A$2:$A$501,0)),0))</f>
        <v/>
      </c>
      <c r="G2959" s="17">
        <f>IF(OR(B2959="",E2959=""),"",E2959*N(F2959))</f>
        <v/>
      </c>
    </row>
    <row r="2960">
      <c r="A2960" s="15" t="n"/>
      <c r="B2960" s="16" t="n"/>
      <c r="C2960">
        <f>IF(B2960="","",IFERROR(INDEX(Productos!$C$2:$C$501,MATCH(B2960,Productos!$A$2:$A$501,0)),"Código no existe"))</f>
        <v/>
      </c>
      <c r="F2960" s="17">
        <f>IF(B2960="","",IFERROR(INDEX(Productos!$F$2:$F$501,MATCH(B2960,Productos!$A$2:$A$501,0)),0))</f>
        <v/>
      </c>
      <c r="G2960" s="17">
        <f>IF(OR(B2960="",E2960=""),"",E2960*N(F2960))</f>
        <v/>
      </c>
    </row>
    <row r="2961">
      <c r="A2961" s="15" t="n"/>
      <c r="B2961" s="16" t="n"/>
      <c r="C2961">
        <f>IF(B2961="","",IFERROR(INDEX(Productos!$C$2:$C$501,MATCH(B2961,Productos!$A$2:$A$501,0)),"Código no existe"))</f>
        <v/>
      </c>
      <c r="F2961" s="17">
        <f>IF(B2961="","",IFERROR(INDEX(Productos!$F$2:$F$501,MATCH(B2961,Productos!$A$2:$A$501,0)),0))</f>
        <v/>
      </c>
      <c r="G2961" s="17">
        <f>IF(OR(B2961="",E2961=""),"",E2961*N(F2961))</f>
        <v/>
      </c>
    </row>
    <row r="2962">
      <c r="A2962" s="15" t="n"/>
      <c r="B2962" s="16" t="n"/>
      <c r="C2962">
        <f>IF(B2962="","",IFERROR(INDEX(Productos!$C$2:$C$501,MATCH(B2962,Productos!$A$2:$A$501,0)),"Código no existe"))</f>
        <v/>
      </c>
      <c r="F2962" s="17">
        <f>IF(B2962="","",IFERROR(INDEX(Productos!$F$2:$F$501,MATCH(B2962,Productos!$A$2:$A$501,0)),0))</f>
        <v/>
      </c>
      <c r="G2962" s="17">
        <f>IF(OR(B2962="",E2962=""),"",E2962*N(F2962))</f>
        <v/>
      </c>
    </row>
    <row r="2963">
      <c r="A2963" s="15" t="n"/>
      <c r="B2963" s="16" t="n"/>
      <c r="C2963">
        <f>IF(B2963="","",IFERROR(INDEX(Productos!$C$2:$C$501,MATCH(B2963,Productos!$A$2:$A$501,0)),"Código no existe"))</f>
        <v/>
      </c>
      <c r="F2963" s="17">
        <f>IF(B2963="","",IFERROR(INDEX(Productos!$F$2:$F$501,MATCH(B2963,Productos!$A$2:$A$501,0)),0))</f>
        <v/>
      </c>
      <c r="G2963" s="17">
        <f>IF(OR(B2963="",E2963=""),"",E2963*N(F2963))</f>
        <v/>
      </c>
    </row>
    <row r="2964">
      <c r="A2964" s="15" t="n"/>
      <c r="B2964" s="16" t="n"/>
      <c r="C2964">
        <f>IF(B2964="","",IFERROR(INDEX(Productos!$C$2:$C$501,MATCH(B2964,Productos!$A$2:$A$501,0)),"Código no existe"))</f>
        <v/>
      </c>
      <c r="F2964" s="17">
        <f>IF(B2964="","",IFERROR(INDEX(Productos!$F$2:$F$501,MATCH(B2964,Productos!$A$2:$A$501,0)),0))</f>
        <v/>
      </c>
      <c r="G2964" s="17">
        <f>IF(OR(B2964="",E2964=""),"",E2964*N(F2964))</f>
        <v/>
      </c>
    </row>
    <row r="2965">
      <c r="A2965" s="15" t="n"/>
      <c r="B2965" s="16" t="n"/>
      <c r="C2965">
        <f>IF(B2965="","",IFERROR(INDEX(Productos!$C$2:$C$501,MATCH(B2965,Productos!$A$2:$A$501,0)),"Código no existe"))</f>
        <v/>
      </c>
      <c r="F2965" s="17">
        <f>IF(B2965="","",IFERROR(INDEX(Productos!$F$2:$F$501,MATCH(B2965,Productos!$A$2:$A$501,0)),0))</f>
        <v/>
      </c>
      <c r="G2965" s="17">
        <f>IF(OR(B2965="",E2965=""),"",E2965*N(F2965))</f>
        <v/>
      </c>
    </row>
    <row r="2966">
      <c r="A2966" s="15" t="n"/>
      <c r="B2966" s="16" t="n"/>
      <c r="C2966">
        <f>IF(B2966="","",IFERROR(INDEX(Productos!$C$2:$C$501,MATCH(B2966,Productos!$A$2:$A$501,0)),"Código no existe"))</f>
        <v/>
      </c>
      <c r="F2966" s="17">
        <f>IF(B2966="","",IFERROR(INDEX(Productos!$F$2:$F$501,MATCH(B2966,Productos!$A$2:$A$501,0)),0))</f>
        <v/>
      </c>
      <c r="G2966" s="17">
        <f>IF(OR(B2966="",E2966=""),"",E2966*N(F2966))</f>
        <v/>
      </c>
    </row>
    <row r="2967">
      <c r="A2967" s="15" t="n"/>
      <c r="B2967" s="16" t="n"/>
      <c r="C2967">
        <f>IF(B2967="","",IFERROR(INDEX(Productos!$C$2:$C$501,MATCH(B2967,Productos!$A$2:$A$501,0)),"Código no existe"))</f>
        <v/>
      </c>
      <c r="F2967" s="17">
        <f>IF(B2967="","",IFERROR(INDEX(Productos!$F$2:$F$501,MATCH(B2967,Productos!$A$2:$A$501,0)),0))</f>
        <v/>
      </c>
      <c r="G2967" s="17">
        <f>IF(OR(B2967="",E2967=""),"",E2967*N(F2967))</f>
        <v/>
      </c>
    </row>
    <row r="2968">
      <c r="A2968" s="15" t="n"/>
      <c r="B2968" s="16" t="n"/>
      <c r="C2968">
        <f>IF(B2968="","",IFERROR(INDEX(Productos!$C$2:$C$501,MATCH(B2968,Productos!$A$2:$A$501,0)),"Código no existe"))</f>
        <v/>
      </c>
      <c r="F2968" s="17">
        <f>IF(B2968="","",IFERROR(INDEX(Productos!$F$2:$F$501,MATCH(B2968,Productos!$A$2:$A$501,0)),0))</f>
        <v/>
      </c>
      <c r="G2968" s="17">
        <f>IF(OR(B2968="",E2968=""),"",E2968*N(F2968))</f>
        <v/>
      </c>
    </row>
    <row r="2969">
      <c r="A2969" s="15" t="n"/>
      <c r="B2969" s="16" t="n"/>
      <c r="C2969">
        <f>IF(B2969="","",IFERROR(INDEX(Productos!$C$2:$C$501,MATCH(B2969,Productos!$A$2:$A$501,0)),"Código no existe"))</f>
        <v/>
      </c>
      <c r="F2969" s="17">
        <f>IF(B2969="","",IFERROR(INDEX(Productos!$F$2:$F$501,MATCH(B2969,Productos!$A$2:$A$501,0)),0))</f>
        <v/>
      </c>
      <c r="G2969" s="17">
        <f>IF(OR(B2969="",E2969=""),"",E2969*N(F2969))</f>
        <v/>
      </c>
    </row>
    <row r="2970">
      <c r="A2970" s="15" t="n"/>
      <c r="B2970" s="16" t="n"/>
      <c r="C2970">
        <f>IF(B2970="","",IFERROR(INDEX(Productos!$C$2:$C$501,MATCH(B2970,Productos!$A$2:$A$501,0)),"Código no existe"))</f>
        <v/>
      </c>
      <c r="F2970" s="17">
        <f>IF(B2970="","",IFERROR(INDEX(Productos!$F$2:$F$501,MATCH(B2970,Productos!$A$2:$A$501,0)),0))</f>
        <v/>
      </c>
      <c r="G2970" s="17">
        <f>IF(OR(B2970="",E2970=""),"",E2970*N(F2970))</f>
        <v/>
      </c>
    </row>
    <row r="2971">
      <c r="A2971" s="15" t="n"/>
      <c r="B2971" s="16" t="n"/>
      <c r="C2971">
        <f>IF(B2971="","",IFERROR(INDEX(Productos!$C$2:$C$501,MATCH(B2971,Productos!$A$2:$A$501,0)),"Código no existe"))</f>
        <v/>
      </c>
      <c r="F2971" s="17">
        <f>IF(B2971="","",IFERROR(INDEX(Productos!$F$2:$F$501,MATCH(B2971,Productos!$A$2:$A$501,0)),0))</f>
        <v/>
      </c>
      <c r="G2971" s="17">
        <f>IF(OR(B2971="",E2971=""),"",E2971*N(F2971))</f>
        <v/>
      </c>
    </row>
    <row r="2972">
      <c r="A2972" s="15" t="n"/>
      <c r="B2972" s="16" t="n"/>
      <c r="C2972">
        <f>IF(B2972="","",IFERROR(INDEX(Productos!$C$2:$C$501,MATCH(B2972,Productos!$A$2:$A$501,0)),"Código no existe"))</f>
        <v/>
      </c>
      <c r="F2972" s="17">
        <f>IF(B2972="","",IFERROR(INDEX(Productos!$F$2:$F$501,MATCH(B2972,Productos!$A$2:$A$501,0)),0))</f>
        <v/>
      </c>
      <c r="G2972" s="17">
        <f>IF(OR(B2972="",E2972=""),"",E2972*N(F2972))</f>
        <v/>
      </c>
    </row>
    <row r="2973">
      <c r="A2973" s="15" t="n"/>
      <c r="B2973" s="16" t="n"/>
      <c r="C2973">
        <f>IF(B2973="","",IFERROR(INDEX(Productos!$C$2:$C$501,MATCH(B2973,Productos!$A$2:$A$501,0)),"Código no existe"))</f>
        <v/>
      </c>
      <c r="F2973" s="17">
        <f>IF(B2973="","",IFERROR(INDEX(Productos!$F$2:$F$501,MATCH(B2973,Productos!$A$2:$A$501,0)),0))</f>
        <v/>
      </c>
      <c r="G2973" s="17">
        <f>IF(OR(B2973="",E2973=""),"",E2973*N(F2973))</f>
        <v/>
      </c>
    </row>
    <row r="2974">
      <c r="A2974" s="15" t="n"/>
      <c r="B2974" s="16" t="n"/>
      <c r="C2974">
        <f>IF(B2974="","",IFERROR(INDEX(Productos!$C$2:$C$501,MATCH(B2974,Productos!$A$2:$A$501,0)),"Código no existe"))</f>
        <v/>
      </c>
      <c r="F2974" s="17">
        <f>IF(B2974="","",IFERROR(INDEX(Productos!$F$2:$F$501,MATCH(B2974,Productos!$A$2:$A$501,0)),0))</f>
        <v/>
      </c>
      <c r="G2974" s="17">
        <f>IF(OR(B2974="",E2974=""),"",E2974*N(F2974))</f>
        <v/>
      </c>
    </row>
    <row r="2975">
      <c r="A2975" s="15" t="n"/>
      <c r="B2975" s="16" t="n"/>
      <c r="C2975">
        <f>IF(B2975="","",IFERROR(INDEX(Productos!$C$2:$C$501,MATCH(B2975,Productos!$A$2:$A$501,0)),"Código no existe"))</f>
        <v/>
      </c>
      <c r="F2975" s="17">
        <f>IF(B2975="","",IFERROR(INDEX(Productos!$F$2:$F$501,MATCH(B2975,Productos!$A$2:$A$501,0)),0))</f>
        <v/>
      </c>
      <c r="G2975" s="17">
        <f>IF(OR(B2975="",E2975=""),"",E2975*N(F2975))</f>
        <v/>
      </c>
    </row>
    <row r="2976">
      <c r="A2976" s="15" t="n"/>
      <c r="B2976" s="16" t="n"/>
      <c r="C2976">
        <f>IF(B2976="","",IFERROR(INDEX(Productos!$C$2:$C$501,MATCH(B2976,Productos!$A$2:$A$501,0)),"Código no existe"))</f>
        <v/>
      </c>
      <c r="F2976" s="17">
        <f>IF(B2976="","",IFERROR(INDEX(Productos!$F$2:$F$501,MATCH(B2976,Productos!$A$2:$A$501,0)),0))</f>
        <v/>
      </c>
      <c r="G2976" s="17">
        <f>IF(OR(B2976="",E2976=""),"",E2976*N(F2976))</f>
        <v/>
      </c>
    </row>
    <row r="2977">
      <c r="A2977" s="15" t="n"/>
      <c r="B2977" s="16" t="n"/>
      <c r="C2977">
        <f>IF(B2977="","",IFERROR(INDEX(Productos!$C$2:$C$501,MATCH(B2977,Productos!$A$2:$A$501,0)),"Código no existe"))</f>
        <v/>
      </c>
      <c r="F2977" s="17">
        <f>IF(B2977="","",IFERROR(INDEX(Productos!$F$2:$F$501,MATCH(B2977,Productos!$A$2:$A$501,0)),0))</f>
        <v/>
      </c>
      <c r="G2977" s="17">
        <f>IF(OR(B2977="",E2977=""),"",E2977*N(F2977))</f>
        <v/>
      </c>
    </row>
    <row r="2978">
      <c r="A2978" s="15" t="n"/>
      <c r="B2978" s="16" t="n"/>
      <c r="C2978">
        <f>IF(B2978="","",IFERROR(INDEX(Productos!$C$2:$C$501,MATCH(B2978,Productos!$A$2:$A$501,0)),"Código no existe"))</f>
        <v/>
      </c>
      <c r="F2978" s="17">
        <f>IF(B2978="","",IFERROR(INDEX(Productos!$F$2:$F$501,MATCH(B2978,Productos!$A$2:$A$501,0)),0))</f>
        <v/>
      </c>
      <c r="G2978" s="17">
        <f>IF(OR(B2978="",E2978=""),"",E2978*N(F2978))</f>
        <v/>
      </c>
    </row>
    <row r="2979">
      <c r="A2979" s="15" t="n"/>
      <c r="B2979" s="16" t="n"/>
      <c r="C2979">
        <f>IF(B2979="","",IFERROR(INDEX(Productos!$C$2:$C$501,MATCH(B2979,Productos!$A$2:$A$501,0)),"Código no existe"))</f>
        <v/>
      </c>
      <c r="F2979" s="17">
        <f>IF(B2979="","",IFERROR(INDEX(Productos!$F$2:$F$501,MATCH(B2979,Productos!$A$2:$A$501,0)),0))</f>
        <v/>
      </c>
      <c r="G2979" s="17">
        <f>IF(OR(B2979="",E2979=""),"",E2979*N(F2979))</f>
        <v/>
      </c>
    </row>
    <row r="2980">
      <c r="A2980" s="15" t="n"/>
      <c r="B2980" s="16" t="n"/>
      <c r="C2980">
        <f>IF(B2980="","",IFERROR(INDEX(Productos!$C$2:$C$501,MATCH(B2980,Productos!$A$2:$A$501,0)),"Código no existe"))</f>
        <v/>
      </c>
      <c r="F2980" s="17">
        <f>IF(B2980="","",IFERROR(INDEX(Productos!$F$2:$F$501,MATCH(B2980,Productos!$A$2:$A$501,0)),0))</f>
        <v/>
      </c>
      <c r="G2980" s="17">
        <f>IF(OR(B2980="",E2980=""),"",E2980*N(F2980))</f>
        <v/>
      </c>
    </row>
    <row r="2981">
      <c r="A2981" s="15" t="n"/>
      <c r="B2981" s="16" t="n"/>
      <c r="C2981">
        <f>IF(B2981="","",IFERROR(INDEX(Productos!$C$2:$C$501,MATCH(B2981,Productos!$A$2:$A$501,0)),"Código no existe"))</f>
        <v/>
      </c>
      <c r="F2981" s="17">
        <f>IF(B2981="","",IFERROR(INDEX(Productos!$F$2:$F$501,MATCH(B2981,Productos!$A$2:$A$501,0)),0))</f>
        <v/>
      </c>
      <c r="G2981" s="17">
        <f>IF(OR(B2981="",E2981=""),"",E2981*N(F2981))</f>
        <v/>
      </c>
    </row>
    <row r="2982">
      <c r="A2982" s="15" t="n"/>
      <c r="B2982" s="16" t="n"/>
      <c r="C2982">
        <f>IF(B2982="","",IFERROR(INDEX(Productos!$C$2:$C$501,MATCH(B2982,Productos!$A$2:$A$501,0)),"Código no existe"))</f>
        <v/>
      </c>
      <c r="F2982" s="17">
        <f>IF(B2982="","",IFERROR(INDEX(Productos!$F$2:$F$501,MATCH(B2982,Productos!$A$2:$A$501,0)),0))</f>
        <v/>
      </c>
      <c r="G2982" s="17">
        <f>IF(OR(B2982="",E2982=""),"",E2982*N(F2982))</f>
        <v/>
      </c>
    </row>
    <row r="2983">
      <c r="A2983" s="15" t="n"/>
      <c r="B2983" s="16" t="n"/>
      <c r="C2983">
        <f>IF(B2983="","",IFERROR(INDEX(Productos!$C$2:$C$501,MATCH(B2983,Productos!$A$2:$A$501,0)),"Código no existe"))</f>
        <v/>
      </c>
      <c r="F2983" s="17">
        <f>IF(B2983="","",IFERROR(INDEX(Productos!$F$2:$F$501,MATCH(B2983,Productos!$A$2:$A$501,0)),0))</f>
        <v/>
      </c>
      <c r="G2983" s="17">
        <f>IF(OR(B2983="",E2983=""),"",E2983*N(F2983))</f>
        <v/>
      </c>
    </row>
    <row r="2984">
      <c r="A2984" s="15" t="n"/>
      <c r="B2984" s="16" t="n"/>
      <c r="C2984">
        <f>IF(B2984="","",IFERROR(INDEX(Productos!$C$2:$C$501,MATCH(B2984,Productos!$A$2:$A$501,0)),"Código no existe"))</f>
        <v/>
      </c>
      <c r="F2984" s="17">
        <f>IF(B2984="","",IFERROR(INDEX(Productos!$F$2:$F$501,MATCH(B2984,Productos!$A$2:$A$501,0)),0))</f>
        <v/>
      </c>
      <c r="G2984" s="17">
        <f>IF(OR(B2984="",E2984=""),"",E2984*N(F2984))</f>
        <v/>
      </c>
    </row>
    <row r="2985">
      <c r="A2985" s="15" t="n"/>
      <c r="B2985" s="16" t="n"/>
      <c r="C2985">
        <f>IF(B2985="","",IFERROR(INDEX(Productos!$C$2:$C$501,MATCH(B2985,Productos!$A$2:$A$501,0)),"Código no existe"))</f>
        <v/>
      </c>
      <c r="F2985" s="17">
        <f>IF(B2985="","",IFERROR(INDEX(Productos!$F$2:$F$501,MATCH(B2985,Productos!$A$2:$A$501,0)),0))</f>
        <v/>
      </c>
      <c r="G2985" s="17">
        <f>IF(OR(B2985="",E2985=""),"",E2985*N(F2985))</f>
        <v/>
      </c>
    </row>
    <row r="2986">
      <c r="A2986" s="15" t="n"/>
      <c r="B2986" s="16" t="n"/>
      <c r="C2986">
        <f>IF(B2986="","",IFERROR(INDEX(Productos!$C$2:$C$501,MATCH(B2986,Productos!$A$2:$A$501,0)),"Código no existe"))</f>
        <v/>
      </c>
      <c r="F2986" s="17">
        <f>IF(B2986="","",IFERROR(INDEX(Productos!$F$2:$F$501,MATCH(B2986,Productos!$A$2:$A$501,0)),0))</f>
        <v/>
      </c>
      <c r="G2986" s="17">
        <f>IF(OR(B2986="",E2986=""),"",E2986*N(F2986))</f>
        <v/>
      </c>
    </row>
    <row r="2987">
      <c r="A2987" s="15" t="n"/>
      <c r="B2987" s="16" t="n"/>
      <c r="C2987">
        <f>IF(B2987="","",IFERROR(INDEX(Productos!$C$2:$C$501,MATCH(B2987,Productos!$A$2:$A$501,0)),"Código no existe"))</f>
        <v/>
      </c>
      <c r="F2987" s="17">
        <f>IF(B2987="","",IFERROR(INDEX(Productos!$F$2:$F$501,MATCH(B2987,Productos!$A$2:$A$501,0)),0))</f>
        <v/>
      </c>
      <c r="G2987" s="17">
        <f>IF(OR(B2987="",E2987=""),"",E2987*N(F2987))</f>
        <v/>
      </c>
    </row>
    <row r="2988">
      <c r="A2988" s="15" t="n"/>
      <c r="B2988" s="16" t="n"/>
      <c r="C2988">
        <f>IF(B2988="","",IFERROR(INDEX(Productos!$C$2:$C$501,MATCH(B2988,Productos!$A$2:$A$501,0)),"Código no existe"))</f>
        <v/>
      </c>
      <c r="F2988" s="17">
        <f>IF(B2988="","",IFERROR(INDEX(Productos!$F$2:$F$501,MATCH(B2988,Productos!$A$2:$A$501,0)),0))</f>
        <v/>
      </c>
      <c r="G2988" s="17">
        <f>IF(OR(B2988="",E2988=""),"",E2988*N(F2988))</f>
        <v/>
      </c>
    </row>
    <row r="2989">
      <c r="A2989" s="15" t="n"/>
      <c r="B2989" s="16" t="n"/>
      <c r="C2989">
        <f>IF(B2989="","",IFERROR(INDEX(Productos!$C$2:$C$501,MATCH(B2989,Productos!$A$2:$A$501,0)),"Código no existe"))</f>
        <v/>
      </c>
      <c r="F2989" s="17">
        <f>IF(B2989="","",IFERROR(INDEX(Productos!$F$2:$F$501,MATCH(B2989,Productos!$A$2:$A$501,0)),0))</f>
        <v/>
      </c>
      <c r="G2989" s="17">
        <f>IF(OR(B2989="",E2989=""),"",E2989*N(F2989))</f>
        <v/>
      </c>
    </row>
    <row r="2990">
      <c r="A2990" s="15" t="n"/>
      <c r="B2990" s="16" t="n"/>
      <c r="C2990">
        <f>IF(B2990="","",IFERROR(INDEX(Productos!$C$2:$C$501,MATCH(B2990,Productos!$A$2:$A$501,0)),"Código no existe"))</f>
        <v/>
      </c>
      <c r="F2990" s="17">
        <f>IF(B2990="","",IFERROR(INDEX(Productos!$F$2:$F$501,MATCH(B2990,Productos!$A$2:$A$501,0)),0))</f>
        <v/>
      </c>
      <c r="G2990" s="17">
        <f>IF(OR(B2990="",E2990=""),"",E2990*N(F2990))</f>
        <v/>
      </c>
    </row>
    <row r="2991">
      <c r="A2991" s="15" t="n"/>
      <c r="B2991" s="16" t="n"/>
      <c r="C2991">
        <f>IF(B2991="","",IFERROR(INDEX(Productos!$C$2:$C$501,MATCH(B2991,Productos!$A$2:$A$501,0)),"Código no existe"))</f>
        <v/>
      </c>
      <c r="F2991" s="17">
        <f>IF(B2991="","",IFERROR(INDEX(Productos!$F$2:$F$501,MATCH(B2991,Productos!$A$2:$A$501,0)),0))</f>
        <v/>
      </c>
      <c r="G2991" s="17">
        <f>IF(OR(B2991="",E2991=""),"",E2991*N(F2991))</f>
        <v/>
      </c>
    </row>
    <row r="2992">
      <c r="A2992" s="15" t="n"/>
      <c r="B2992" s="16" t="n"/>
      <c r="C2992">
        <f>IF(B2992="","",IFERROR(INDEX(Productos!$C$2:$C$501,MATCH(B2992,Productos!$A$2:$A$501,0)),"Código no existe"))</f>
        <v/>
      </c>
      <c r="F2992" s="17">
        <f>IF(B2992="","",IFERROR(INDEX(Productos!$F$2:$F$501,MATCH(B2992,Productos!$A$2:$A$501,0)),0))</f>
        <v/>
      </c>
      <c r="G2992" s="17">
        <f>IF(OR(B2992="",E2992=""),"",E2992*N(F2992))</f>
        <v/>
      </c>
    </row>
    <row r="2993">
      <c r="A2993" s="15" t="n"/>
      <c r="B2993" s="16" t="n"/>
      <c r="C2993">
        <f>IF(B2993="","",IFERROR(INDEX(Productos!$C$2:$C$501,MATCH(B2993,Productos!$A$2:$A$501,0)),"Código no existe"))</f>
        <v/>
      </c>
      <c r="F2993" s="17">
        <f>IF(B2993="","",IFERROR(INDEX(Productos!$F$2:$F$501,MATCH(B2993,Productos!$A$2:$A$501,0)),0))</f>
        <v/>
      </c>
      <c r="G2993" s="17">
        <f>IF(OR(B2993="",E2993=""),"",E2993*N(F2993))</f>
        <v/>
      </c>
    </row>
    <row r="2994">
      <c r="A2994" s="15" t="n"/>
      <c r="B2994" s="16" t="n"/>
      <c r="C2994">
        <f>IF(B2994="","",IFERROR(INDEX(Productos!$C$2:$C$501,MATCH(B2994,Productos!$A$2:$A$501,0)),"Código no existe"))</f>
        <v/>
      </c>
      <c r="F2994" s="17">
        <f>IF(B2994="","",IFERROR(INDEX(Productos!$F$2:$F$501,MATCH(B2994,Productos!$A$2:$A$501,0)),0))</f>
        <v/>
      </c>
      <c r="G2994" s="17">
        <f>IF(OR(B2994="",E2994=""),"",E2994*N(F2994))</f>
        <v/>
      </c>
    </row>
    <row r="2995">
      <c r="A2995" s="15" t="n"/>
      <c r="B2995" s="16" t="n"/>
      <c r="C2995">
        <f>IF(B2995="","",IFERROR(INDEX(Productos!$C$2:$C$501,MATCH(B2995,Productos!$A$2:$A$501,0)),"Código no existe"))</f>
        <v/>
      </c>
      <c r="F2995" s="17">
        <f>IF(B2995="","",IFERROR(INDEX(Productos!$F$2:$F$501,MATCH(B2995,Productos!$A$2:$A$501,0)),0))</f>
        <v/>
      </c>
      <c r="G2995" s="17">
        <f>IF(OR(B2995="",E2995=""),"",E2995*N(F2995))</f>
        <v/>
      </c>
    </row>
    <row r="2996">
      <c r="A2996" s="15" t="n"/>
      <c r="B2996" s="16" t="n"/>
      <c r="C2996">
        <f>IF(B2996="","",IFERROR(INDEX(Productos!$C$2:$C$501,MATCH(B2996,Productos!$A$2:$A$501,0)),"Código no existe"))</f>
        <v/>
      </c>
      <c r="F2996" s="17">
        <f>IF(B2996="","",IFERROR(INDEX(Productos!$F$2:$F$501,MATCH(B2996,Productos!$A$2:$A$501,0)),0))</f>
        <v/>
      </c>
      <c r="G2996" s="17">
        <f>IF(OR(B2996="",E2996=""),"",E2996*N(F2996))</f>
        <v/>
      </c>
    </row>
    <row r="2997">
      <c r="A2997" s="15" t="n"/>
      <c r="B2997" s="16" t="n"/>
      <c r="C2997">
        <f>IF(B2997="","",IFERROR(INDEX(Productos!$C$2:$C$501,MATCH(B2997,Productos!$A$2:$A$501,0)),"Código no existe"))</f>
        <v/>
      </c>
      <c r="F2997" s="17">
        <f>IF(B2997="","",IFERROR(INDEX(Productos!$F$2:$F$501,MATCH(B2997,Productos!$A$2:$A$501,0)),0))</f>
        <v/>
      </c>
      <c r="G2997" s="17">
        <f>IF(OR(B2997="",E2997=""),"",E2997*N(F2997))</f>
        <v/>
      </c>
    </row>
    <row r="2998">
      <c r="A2998" s="15" t="n"/>
      <c r="B2998" s="16" t="n"/>
      <c r="C2998">
        <f>IF(B2998="","",IFERROR(INDEX(Productos!$C$2:$C$501,MATCH(B2998,Productos!$A$2:$A$501,0)),"Código no existe"))</f>
        <v/>
      </c>
      <c r="F2998" s="17">
        <f>IF(B2998="","",IFERROR(INDEX(Productos!$F$2:$F$501,MATCH(B2998,Productos!$A$2:$A$501,0)),0))</f>
        <v/>
      </c>
      <c r="G2998" s="17">
        <f>IF(OR(B2998="",E2998=""),"",E2998*N(F2998))</f>
        <v/>
      </c>
    </row>
    <row r="2999">
      <c r="A2999" s="15" t="n"/>
      <c r="B2999" s="16" t="n"/>
      <c r="C2999">
        <f>IF(B2999="","",IFERROR(INDEX(Productos!$C$2:$C$501,MATCH(B2999,Productos!$A$2:$A$501,0)),"Código no existe"))</f>
        <v/>
      </c>
      <c r="F2999" s="17">
        <f>IF(B2999="","",IFERROR(INDEX(Productos!$F$2:$F$501,MATCH(B2999,Productos!$A$2:$A$501,0)),0))</f>
        <v/>
      </c>
      <c r="G2999" s="17">
        <f>IF(OR(B2999="",E2999=""),"",E2999*N(F2999))</f>
        <v/>
      </c>
    </row>
    <row r="3000">
      <c r="A3000" s="15" t="n"/>
      <c r="B3000" s="16" t="n"/>
      <c r="C3000">
        <f>IF(B3000="","",IFERROR(INDEX(Productos!$C$2:$C$501,MATCH(B3000,Productos!$A$2:$A$501,0)),"Código no existe"))</f>
        <v/>
      </c>
      <c r="F3000" s="17">
        <f>IF(B3000="","",IFERROR(INDEX(Productos!$F$2:$F$501,MATCH(B3000,Productos!$A$2:$A$501,0)),0))</f>
        <v/>
      </c>
      <c r="G3000" s="17">
        <f>IF(OR(B3000="",E3000=""),"",E3000*N(F3000))</f>
        <v/>
      </c>
    </row>
    <row r="3001">
      <c r="A3001" s="15" t="n"/>
      <c r="B3001" s="16" t="n"/>
      <c r="C3001">
        <f>IF(B3001="","",IFERROR(INDEX(Productos!$C$2:$C$501,MATCH(B3001,Productos!$A$2:$A$501,0)),"Código no existe"))</f>
        <v/>
      </c>
      <c r="F3001" s="17">
        <f>IF(B3001="","",IFERROR(INDEX(Productos!$F$2:$F$501,MATCH(B3001,Productos!$A$2:$A$501,0)),0))</f>
        <v/>
      </c>
      <c r="G3001" s="17">
        <f>IF(OR(B3001="",E3001=""),"",E3001*N(F3001))</f>
        <v/>
      </c>
    </row>
  </sheetData>
  <conditionalFormatting sqref="C2:C3001">
    <cfRule type="cellIs" priority="1" operator="equal" dxfId="2">
      <formula>"Código no existe"</formula>
    </cfRule>
  </conditionalFormatting>
  <dataValidations count="1">
    <dataValidation sqref="D2:D3001" showDropDown="0" showInputMessage="0" showErrorMessage="0" allowBlank="1" type="list">
      <formula1>=Listas!$B$2:$B$6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3" customWidth="1" min="3" max="3"/>
    <col width="11" customWidth="1" min="4" max="4"/>
    <col width="11" customWidth="1" min="5" max="5"/>
    <col width="13" customWidth="1" min="6" max="6"/>
    <col width="13" customWidth="1" min="7" max="7"/>
    <col width="12" customWidth="1" min="8" max="8"/>
  </cols>
  <sheetData>
    <row r="1" ht="34" customHeight="1">
      <c r="A1" s="5" t="inlineStr">
        <is>
          <t>Código</t>
        </is>
      </c>
      <c r="B1" s="6" t="inlineStr">
        <is>
          <t>Producto (automático)</t>
        </is>
      </c>
      <c r="C1" s="6" t="inlineStr">
        <is>
          <t>Stock teórico (automático)</t>
        </is>
      </c>
      <c r="D1" s="5" t="inlineStr">
        <is>
          <t>Conteo físico</t>
        </is>
      </c>
      <c r="E1" s="6" t="inlineStr">
        <is>
          <t>Diferencia (unid.)</t>
        </is>
      </c>
      <c r="F1" s="6" t="inlineStr">
        <is>
          <t>Costo unitario (automático)</t>
        </is>
      </c>
      <c r="G1" s="6" t="inlineStr">
        <is>
          <t>Diferencia en $</t>
        </is>
      </c>
      <c r="H1" s="5" t="inlineStr">
        <is>
          <t>Fecha del conteo</t>
        </is>
      </c>
    </row>
    <row r="2">
      <c r="A2" s="16" t="inlineStr">
        <is>
          <t>1006</t>
        </is>
      </c>
      <c r="B2">
        <f>IF(A2="","",IFERROR(INDEX(Productos!$C$2:$C$501,MATCH(A2,Productos!$A$2:$A$501,0)),"Código no existe"))</f>
        <v/>
      </c>
      <c r="C2">
        <f>IF(A2="","",IFERROR(INDEX(Productos!$M$2:$M$501,MATCH(A2,Productos!$A$2:$A$501,0)),""))</f>
        <v/>
      </c>
      <c r="D2" t="n">
        <v>54</v>
      </c>
      <c r="E2">
        <f>IF(OR(A2="",D2=""),"",D2-N(C2))</f>
        <v/>
      </c>
      <c r="F2" s="17">
        <f>IF(A2="","",IFERROR(INDEX(Productos!$F$2:$F$501,MATCH(A2,Productos!$A$2:$A$501,0)),0))</f>
        <v/>
      </c>
      <c r="G2" s="17">
        <f>IF(E2="","",E2*N(F2))</f>
        <v/>
      </c>
      <c r="H2" s="15" t="n">
        <v>46302</v>
      </c>
    </row>
    <row r="3">
      <c r="A3" s="16" t="n"/>
      <c r="B3">
        <f>IF(A3="","",IFERROR(INDEX(Productos!$C$2:$C$501,MATCH(A3,Productos!$A$2:$A$501,0)),"Código no existe"))</f>
        <v/>
      </c>
      <c r="C3">
        <f>IF(A3="","",IFERROR(INDEX(Productos!$M$2:$M$501,MATCH(A3,Productos!$A$2:$A$501,0)),""))</f>
        <v/>
      </c>
      <c r="E3">
        <f>IF(OR(A3="",D3=""),"",D3-N(C3))</f>
        <v/>
      </c>
      <c r="F3" s="17">
        <f>IF(A3="","",IFERROR(INDEX(Productos!$F$2:$F$501,MATCH(A3,Productos!$A$2:$A$501,0)),0))</f>
        <v/>
      </c>
      <c r="G3" s="17">
        <f>IF(E3="","",E3*N(F3))</f>
        <v/>
      </c>
      <c r="H3" s="15" t="n"/>
    </row>
    <row r="4">
      <c r="A4" s="16" t="n"/>
      <c r="B4">
        <f>IF(A4="","",IFERROR(INDEX(Productos!$C$2:$C$501,MATCH(A4,Productos!$A$2:$A$501,0)),"Código no existe"))</f>
        <v/>
      </c>
      <c r="C4">
        <f>IF(A4="","",IFERROR(INDEX(Productos!$M$2:$M$501,MATCH(A4,Productos!$A$2:$A$501,0)),""))</f>
        <v/>
      </c>
      <c r="E4">
        <f>IF(OR(A4="",D4=""),"",D4-N(C4))</f>
        <v/>
      </c>
      <c r="F4" s="17">
        <f>IF(A4="","",IFERROR(INDEX(Productos!$F$2:$F$501,MATCH(A4,Productos!$A$2:$A$501,0)),0))</f>
        <v/>
      </c>
      <c r="G4" s="17">
        <f>IF(E4="","",E4*N(F4))</f>
        <v/>
      </c>
      <c r="H4" s="15" t="n"/>
    </row>
    <row r="5">
      <c r="A5" s="16" t="n"/>
      <c r="B5">
        <f>IF(A5="","",IFERROR(INDEX(Productos!$C$2:$C$501,MATCH(A5,Productos!$A$2:$A$501,0)),"Código no existe"))</f>
        <v/>
      </c>
      <c r="C5">
        <f>IF(A5="","",IFERROR(INDEX(Productos!$M$2:$M$501,MATCH(A5,Productos!$A$2:$A$501,0)),""))</f>
        <v/>
      </c>
      <c r="E5">
        <f>IF(OR(A5="",D5=""),"",D5-N(C5))</f>
        <v/>
      </c>
      <c r="F5" s="17">
        <f>IF(A5="","",IFERROR(INDEX(Productos!$F$2:$F$501,MATCH(A5,Productos!$A$2:$A$501,0)),0))</f>
        <v/>
      </c>
      <c r="G5" s="17">
        <f>IF(E5="","",E5*N(F5))</f>
        <v/>
      </c>
      <c r="H5" s="15" t="n"/>
    </row>
    <row r="6">
      <c r="A6" s="16" t="n"/>
      <c r="B6">
        <f>IF(A6="","",IFERROR(INDEX(Productos!$C$2:$C$501,MATCH(A6,Productos!$A$2:$A$501,0)),"Código no existe"))</f>
        <v/>
      </c>
      <c r="C6">
        <f>IF(A6="","",IFERROR(INDEX(Productos!$M$2:$M$501,MATCH(A6,Productos!$A$2:$A$501,0)),""))</f>
        <v/>
      </c>
      <c r="E6">
        <f>IF(OR(A6="",D6=""),"",D6-N(C6))</f>
        <v/>
      </c>
      <c r="F6" s="17">
        <f>IF(A6="","",IFERROR(INDEX(Productos!$F$2:$F$501,MATCH(A6,Productos!$A$2:$A$501,0)),0))</f>
        <v/>
      </c>
      <c r="G6" s="17">
        <f>IF(E6="","",E6*N(F6))</f>
        <v/>
      </c>
      <c r="H6" s="15" t="n"/>
    </row>
    <row r="7">
      <c r="A7" s="16" t="n"/>
      <c r="B7">
        <f>IF(A7="","",IFERROR(INDEX(Productos!$C$2:$C$501,MATCH(A7,Productos!$A$2:$A$501,0)),"Código no existe"))</f>
        <v/>
      </c>
      <c r="C7">
        <f>IF(A7="","",IFERROR(INDEX(Productos!$M$2:$M$501,MATCH(A7,Productos!$A$2:$A$501,0)),""))</f>
        <v/>
      </c>
      <c r="E7">
        <f>IF(OR(A7="",D7=""),"",D7-N(C7))</f>
        <v/>
      </c>
      <c r="F7" s="17">
        <f>IF(A7="","",IFERROR(INDEX(Productos!$F$2:$F$501,MATCH(A7,Productos!$A$2:$A$501,0)),0))</f>
        <v/>
      </c>
      <c r="G7" s="17">
        <f>IF(E7="","",E7*N(F7))</f>
        <v/>
      </c>
      <c r="H7" s="15" t="n"/>
    </row>
    <row r="8">
      <c r="A8" s="16" t="n"/>
      <c r="B8">
        <f>IF(A8="","",IFERROR(INDEX(Productos!$C$2:$C$501,MATCH(A8,Productos!$A$2:$A$501,0)),"Código no existe"))</f>
        <v/>
      </c>
      <c r="C8">
        <f>IF(A8="","",IFERROR(INDEX(Productos!$M$2:$M$501,MATCH(A8,Productos!$A$2:$A$501,0)),""))</f>
        <v/>
      </c>
      <c r="E8">
        <f>IF(OR(A8="",D8=""),"",D8-N(C8))</f>
        <v/>
      </c>
      <c r="F8" s="17">
        <f>IF(A8="","",IFERROR(INDEX(Productos!$F$2:$F$501,MATCH(A8,Productos!$A$2:$A$501,0)),0))</f>
        <v/>
      </c>
      <c r="G8" s="17">
        <f>IF(E8="","",E8*N(F8))</f>
        <v/>
      </c>
      <c r="H8" s="15" t="n"/>
    </row>
    <row r="9">
      <c r="A9" s="16" t="n"/>
      <c r="B9">
        <f>IF(A9="","",IFERROR(INDEX(Productos!$C$2:$C$501,MATCH(A9,Productos!$A$2:$A$501,0)),"Código no existe"))</f>
        <v/>
      </c>
      <c r="C9">
        <f>IF(A9="","",IFERROR(INDEX(Productos!$M$2:$M$501,MATCH(A9,Productos!$A$2:$A$501,0)),""))</f>
        <v/>
      </c>
      <c r="E9">
        <f>IF(OR(A9="",D9=""),"",D9-N(C9))</f>
        <v/>
      </c>
      <c r="F9" s="17">
        <f>IF(A9="","",IFERROR(INDEX(Productos!$F$2:$F$501,MATCH(A9,Productos!$A$2:$A$501,0)),0))</f>
        <v/>
      </c>
      <c r="G9" s="17">
        <f>IF(E9="","",E9*N(F9))</f>
        <v/>
      </c>
      <c r="H9" s="15" t="n"/>
    </row>
    <row r="10">
      <c r="A10" s="16" t="n"/>
      <c r="B10">
        <f>IF(A10="","",IFERROR(INDEX(Productos!$C$2:$C$501,MATCH(A10,Productos!$A$2:$A$501,0)),"Código no existe"))</f>
        <v/>
      </c>
      <c r="C10">
        <f>IF(A10="","",IFERROR(INDEX(Productos!$M$2:$M$501,MATCH(A10,Productos!$A$2:$A$501,0)),""))</f>
        <v/>
      </c>
      <c r="E10">
        <f>IF(OR(A10="",D10=""),"",D10-N(C10))</f>
        <v/>
      </c>
      <c r="F10" s="17">
        <f>IF(A10="","",IFERROR(INDEX(Productos!$F$2:$F$501,MATCH(A10,Productos!$A$2:$A$501,0)),0))</f>
        <v/>
      </c>
      <c r="G10" s="17">
        <f>IF(E10="","",E10*N(F10))</f>
        <v/>
      </c>
      <c r="H10" s="15" t="n"/>
    </row>
    <row r="11">
      <c r="A11" s="16" t="n"/>
      <c r="B11">
        <f>IF(A11="","",IFERROR(INDEX(Productos!$C$2:$C$501,MATCH(A11,Productos!$A$2:$A$501,0)),"Código no existe"))</f>
        <v/>
      </c>
      <c r="C11">
        <f>IF(A11="","",IFERROR(INDEX(Productos!$M$2:$M$501,MATCH(A11,Productos!$A$2:$A$501,0)),""))</f>
        <v/>
      </c>
      <c r="E11">
        <f>IF(OR(A11="",D11=""),"",D11-N(C11))</f>
        <v/>
      </c>
      <c r="F11" s="17">
        <f>IF(A11="","",IFERROR(INDEX(Productos!$F$2:$F$501,MATCH(A11,Productos!$A$2:$A$501,0)),0))</f>
        <v/>
      </c>
      <c r="G11" s="17">
        <f>IF(E11="","",E11*N(F11))</f>
        <v/>
      </c>
      <c r="H11" s="15" t="n"/>
    </row>
    <row r="12">
      <c r="A12" s="16" t="n"/>
      <c r="B12">
        <f>IF(A12="","",IFERROR(INDEX(Productos!$C$2:$C$501,MATCH(A12,Productos!$A$2:$A$501,0)),"Código no existe"))</f>
        <v/>
      </c>
      <c r="C12">
        <f>IF(A12="","",IFERROR(INDEX(Productos!$M$2:$M$501,MATCH(A12,Productos!$A$2:$A$501,0)),""))</f>
        <v/>
      </c>
      <c r="E12">
        <f>IF(OR(A12="",D12=""),"",D12-N(C12))</f>
        <v/>
      </c>
      <c r="F12" s="17">
        <f>IF(A12="","",IFERROR(INDEX(Productos!$F$2:$F$501,MATCH(A12,Productos!$A$2:$A$501,0)),0))</f>
        <v/>
      </c>
      <c r="G12" s="17">
        <f>IF(E12="","",E12*N(F12))</f>
        <v/>
      </c>
      <c r="H12" s="15" t="n"/>
    </row>
    <row r="13">
      <c r="A13" s="16" t="n"/>
      <c r="B13">
        <f>IF(A13="","",IFERROR(INDEX(Productos!$C$2:$C$501,MATCH(A13,Productos!$A$2:$A$501,0)),"Código no existe"))</f>
        <v/>
      </c>
      <c r="C13">
        <f>IF(A13="","",IFERROR(INDEX(Productos!$M$2:$M$501,MATCH(A13,Productos!$A$2:$A$501,0)),""))</f>
        <v/>
      </c>
      <c r="E13">
        <f>IF(OR(A13="",D13=""),"",D13-N(C13))</f>
        <v/>
      </c>
      <c r="F13" s="17">
        <f>IF(A13="","",IFERROR(INDEX(Productos!$F$2:$F$501,MATCH(A13,Productos!$A$2:$A$501,0)),0))</f>
        <v/>
      </c>
      <c r="G13" s="17">
        <f>IF(E13="","",E13*N(F13))</f>
        <v/>
      </c>
      <c r="H13" s="15" t="n"/>
    </row>
    <row r="14">
      <c r="A14" s="16" t="n"/>
      <c r="B14">
        <f>IF(A14="","",IFERROR(INDEX(Productos!$C$2:$C$501,MATCH(A14,Productos!$A$2:$A$501,0)),"Código no existe"))</f>
        <v/>
      </c>
      <c r="C14">
        <f>IF(A14="","",IFERROR(INDEX(Productos!$M$2:$M$501,MATCH(A14,Productos!$A$2:$A$501,0)),""))</f>
        <v/>
      </c>
      <c r="E14">
        <f>IF(OR(A14="",D14=""),"",D14-N(C14))</f>
        <v/>
      </c>
      <c r="F14" s="17">
        <f>IF(A14="","",IFERROR(INDEX(Productos!$F$2:$F$501,MATCH(A14,Productos!$A$2:$A$501,0)),0))</f>
        <v/>
      </c>
      <c r="G14" s="17">
        <f>IF(E14="","",E14*N(F14))</f>
        <v/>
      </c>
      <c r="H14" s="15" t="n"/>
    </row>
    <row r="15">
      <c r="A15" s="16" t="n"/>
      <c r="B15">
        <f>IF(A15="","",IFERROR(INDEX(Productos!$C$2:$C$501,MATCH(A15,Productos!$A$2:$A$501,0)),"Código no existe"))</f>
        <v/>
      </c>
      <c r="C15">
        <f>IF(A15="","",IFERROR(INDEX(Productos!$M$2:$M$501,MATCH(A15,Productos!$A$2:$A$501,0)),""))</f>
        <v/>
      </c>
      <c r="E15">
        <f>IF(OR(A15="",D15=""),"",D15-N(C15))</f>
        <v/>
      </c>
      <c r="F15" s="17">
        <f>IF(A15="","",IFERROR(INDEX(Productos!$F$2:$F$501,MATCH(A15,Productos!$A$2:$A$501,0)),0))</f>
        <v/>
      </c>
      <c r="G15" s="17">
        <f>IF(E15="","",E15*N(F15))</f>
        <v/>
      </c>
      <c r="H15" s="15" t="n"/>
    </row>
    <row r="16">
      <c r="A16" s="16" t="n"/>
      <c r="B16">
        <f>IF(A16="","",IFERROR(INDEX(Productos!$C$2:$C$501,MATCH(A16,Productos!$A$2:$A$501,0)),"Código no existe"))</f>
        <v/>
      </c>
      <c r="C16">
        <f>IF(A16="","",IFERROR(INDEX(Productos!$M$2:$M$501,MATCH(A16,Productos!$A$2:$A$501,0)),""))</f>
        <v/>
      </c>
      <c r="E16">
        <f>IF(OR(A16="",D16=""),"",D16-N(C16))</f>
        <v/>
      </c>
      <c r="F16" s="17">
        <f>IF(A16="","",IFERROR(INDEX(Productos!$F$2:$F$501,MATCH(A16,Productos!$A$2:$A$501,0)),0))</f>
        <v/>
      </c>
      <c r="G16" s="17">
        <f>IF(E16="","",E16*N(F16))</f>
        <v/>
      </c>
      <c r="H16" s="15" t="n"/>
    </row>
    <row r="17">
      <c r="A17" s="16" t="n"/>
      <c r="B17">
        <f>IF(A17="","",IFERROR(INDEX(Productos!$C$2:$C$501,MATCH(A17,Productos!$A$2:$A$501,0)),"Código no existe"))</f>
        <v/>
      </c>
      <c r="C17">
        <f>IF(A17="","",IFERROR(INDEX(Productos!$M$2:$M$501,MATCH(A17,Productos!$A$2:$A$501,0)),""))</f>
        <v/>
      </c>
      <c r="E17">
        <f>IF(OR(A17="",D17=""),"",D17-N(C17))</f>
        <v/>
      </c>
      <c r="F17" s="17">
        <f>IF(A17="","",IFERROR(INDEX(Productos!$F$2:$F$501,MATCH(A17,Productos!$A$2:$A$501,0)),0))</f>
        <v/>
      </c>
      <c r="G17" s="17">
        <f>IF(E17="","",E17*N(F17))</f>
        <v/>
      </c>
      <c r="H17" s="15" t="n"/>
    </row>
    <row r="18">
      <c r="A18" s="16" t="n"/>
      <c r="B18">
        <f>IF(A18="","",IFERROR(INDEX(Productos!$C$2:$C$501,MATCH(A18,Productos!$A$2:$A$501,0)),"Código no existe"))</f>
        <v/>
      </c>
      <c r="C18">
        <f>IF(A18="","",IFERROR(INDEX(Productos!$M$2:$M$501,MATCH(A18,Productos!$A$2:$A$501,0)),""))</f>
        <v/>
      </c>
      <c r="E18">
        <f>IF(OR(A18="",D18=""),"",D18-N(C18))</f>
        <v/>
      </c>
      <c r="F18" s="17">
        <f>IF(A18="","",IFERROR(INDEX(Productos!$F$2:$F$501,MATCH(A18,Productos!$A$2:$A$501,0)),0))</f>
        <v/>
      </c>
      <c r="G18" s="17">
        <f>IF(E18="","",E18*N(F18))</f>
        <v/>
      </c>
      <c r="H18" s="15" t="n"/>
    </row>
    <row r="19">
      <c r="A19" s="16" t="n"/>
      <c r="B19">
        <f>IF(A19="","",IFERROR(INDEX(Productos!$C$2:$C$501,MATCH(A19,Productos!$A$2:$A$501,0)),"Código no existe"))</f>
        <v/>
      </c>
      <c r="C19">
        <f>IF(A19="","",IFERROR(INDEX(Productos!$M$2:$M$501,MATCH(A19,Productos!$A$2:$A$501,0)),""))</f>
        <v/>
      </c>
      <c r="E19">
        <f>IF(OR(A19="",D19=""),"",D19-N(C19))</f>
        <v/>
      </c>
      <c r="F19" s="17">
        <f>IF(A19="","",IFERROR(INDEX(Productos!$F$2:$F$501,MATCH(A19,Productos!$A$2:$A$501,0)),0))</f>
        <v/>
      </c>
      <c r="G19" s="17">
        <f>IF(E19="","",E19*N(F19))</f>
        <v/>
      </c>
      <c r="H19" s="15" t="n"/>
    </row>
    <row r="20">
      <c r="A20" s="16" t="n"/>
      <c r="B20">
        <f>IF(A20="","",IFERROR(INDEX(Productos!$C$2:$C$501,MATCH(A20,Productos!$A$2:$A$501,0)),"Código no existe"))</f>
        <v/>
      </c>
      <c r="C20">
        <f>IF(A20="","",IFERROR(INDEX(Productos!$M$2:$M$501,MATCH(A20,Productos!$A$2:$A$501,0)),""))</f>
        <v/>
      </c>
      <c r="E20">
        <f>IF(OR(A20="",D20=""),"",D20-N(C20))</f>
        <v/>
      </c>
      <c r="F20" s="17">
        <f>IF(A20="","",IFERROR(INDEX(Productos!$F$2:$F$501,MATCH(A20,Productos!$A$2:$A$501,0)),0))</f>
        <v/>
      </c>
      <c r="G20" s="17">
        <f>IF(E20="","",E20*N(F20))</f>
        <v/>
      </c>
      <c r="H20" s="15" t="n"/>
    </row>
    <row r="21">
      <c r="A21" s="16" t="n"/>
      <c r="B21">
        <f>IF(A21="","",IFERROR(INDEX(Productos!$C$2:$C$501,MATCH(A21,Productos!$A$2:$A$501,0)),"Código no existe"))</f>
        <v/>
      </c>
      <c r="C21">
        <f>IF(A21="","",IFERROR(INDEX(Productos!$M$2:$M$501,MATCH(A21,Productos!$A$2:$A$501,0)),""))</f>
        <v/>
      </c>
      <c r="E21">
        <f>IF(OR(A21="",D21=""),"",D21-N(C21))</f>
        <v/>
      </c>
      <c r="F21" s="17">
        <f>IF(A21="","",IFERROR(INDEX(Productos!$F$2:$F$501,MATCH(A21,Productos!$A$2:$A$501,0)),0))</f>
        <v/>
      </c>
      <c r="G21" s="17">
        <f>IF(E21="","",E21*N(F21))</f>
        <v/>
      </c>
      <c r="H21" s="15" t="n"/>
    </row>
    <row r="22">
      <c r="A22" s="16" t="n"/>
      <c r="B22">
        <f>IF(A22="","",IFERROR(INDEX(Productos!$C$2:$C$501,MATCH(A22,Productos!$A$2:$A$501,0)),"Código no existe"))</f>
        <v/>
      </c>
      <c r="C22">
        <f>IF(A22="","",IFERROR(INDEX(Productos!$M$2:$M$501,MATCH(A22,Productos!$A$2:$A$501,0)),""))</f>
        <v/>
      </c>
      <c r="E22">
        <f>IF(OR(A22="",D22=""),"",D22-N(C22))</f>
        <v/>
      </c>
      <c r="F22" s="17">
        <f>IF(A22="","",IFERROR(INDEX(Productos!$F$2:$F$501,MATCH(A22,Productos!$A$2:$A$501,0)),0))</f>
        <v/>
      </c>
      <c r="G22" s="17">
        <f>IF(E22="","",E22*N(F22))</f>
        <v/>
      </c>
      <c r="H22" s="15" t="n"/>
    </row>
    <row r="23">
      <c r="A23" s="16" t="n"/>
      <c r="B23">
        <f>IF(A23="","",IFERROR(INDEX(Productos!$C$2:$C$501,MATCH(A23,Productos!$A$2:$A$501,0)),"Código no existe"))</f>
        <v/>
      </c>
      <c r="C23">
        <f>IF(A23="","",IFERROR(INDEX(Productos!$M$2:$M$501,MATCH(A23,Productos!$A$2:$A$501,0)),""))</f>
        <v/>
      </c>
      <c r="E23">
        <f>IF(OR(A23="",D23=""),"",D23-N(C23))</f>
        <v/>
      </c>
      <c r="F23" s="17">
        <f>IF(A23="","",IFERROR(INDEX(Productos!$F$2:$F$501,MATCH(A23,Productos!$A$2:$A$501,0)),0))</f>
        <v/>
      </c>
      <c r="G23" s="17">
        <f>IF(E23="","",E23*N(F23))</f>
        <v/>
      </c>
      <c r="H23" s="15" t="n"/>
    </row>
    <row r="24">
      <c r="A24" s="16" t="n"/>
      <c r="B24">
        <f>IF(A24="","",IFERROR(INDEX(Productos!$C$2:$C$501,MATCH(A24,Productos!$A$2:$A$501,0)),"Código no existe"))</f>
        <v/>
      </c>
      <c r="C24">
        <f>IF(A24="","",IFERROR(INDEX(Productos!$M$2:$M$501,MATCH(A24,Productos!$A$2:$A$501,0)),""))</f>
        <v/>
      </c>
      <c r="E24">
        <f>IF(OR(A24="",D24=""),"",D24-N(C24))</f>
        <v/>
      </c>
      <c r="F24" s="17">
        <f>IF(A24="","",IFERROR(INDEX(Productos!$F$2:$F$501,MATCH(A24,Productos!$A$2:$A$501,0)),0))</f>
        <v/>
      </c>
      <c r="G24" s="17">
        <f>IF(E24="","",E24*N(F24))</f>
        <v/>
      </c>
      <c r="H24" s="15" t="n"/>
    </row>
    <row r="25">
      <c r="A25" s="16" t="n"/>
      <c r="B25">
        <f>IF(A25="","",IFERROR(INDEX(Productos!$C$2:$C$501,MATCH(A25,Productos!$A$2:$A$501,0)),"Código no existe"))</f>
        <v/>
      </c>
      <c r="C25">
        <f>IF(A25="","",IFERROR(INDEX(Productos!$M$2:$M$501,MATCH(A25,Productos!$A$2:$A$501,0)),""))</f>
        <v/>
      </c>
      <c r="E25">
        <f>IF(OR(A25="",D25=""),"",D25-N(C25))</f>
        <v/>
      </c>
      <c r="F25" s="17">
        <f>IF(A25="","",IFERROR(INDEX(Productos!$F$2:$F$501,MATCH(A25,Productos!$A$2:$A$501,0)),0))</f>
        <v/>
      </c>
      <c r="G25" s="17">
        <f>IF(E25="","",E25*N(F25))</f>
        <v/>
      </c>
      <c r="H25" s="15" t="n"/>
    </row>
    <row r="26">
      <c r="A26" s="16" t="n"/>
      <c r="B26">
        <f>IF(A26="","",IFERROR(INDEX(Productos!$C$2:$C$501,MATCH(A26,Productos!$A$2:$A$501,0)),"Código no existe"))</f>
        <v/>
      </c>
      <c r="C26">
        <f>IF(A26="","",IFERROR(INDEX(Productos!$M$2:$M$501,MATCH(A26,Productos!$A$2:$A$501,0)),""))</f>
        <v/>
      </c>
      <c r="E26">
        <f>IF(OR(A26="",D26=""),"",D26-N(C26))</f>
        <v/>
      </c>
      <c r="F26" s="17">
        <f>IF(A26="","",IFERROR(INDEX(Productos!$F$2:$F$501,MATCH(A26,Productos!$A$2:$A$501,0)),0))</f>
        <v/>
      </c>
      <c r="G26" s="17">
        <f>IF(E26="","",E26*N(F26))</f>
        <v/>
      </c>
      <c r="H26" s="15" t="n"/>
    </row>
    <row r="27">
      <c r="A27" s="16" t="n"/>
      <c r="B27">
        <f>IF(A27="","",IFERROR(INDEX(Productos!$C$2:$C$501,MATCH(A27,Productos!$A$2:$A$501,0)),"Código no existe"))</f>
        <v/>
      </c>
      <c r="C27">
        <f>IF(A27="","",IFERROR(INDEX(Productos!$M$2:$M$501,MATCH(A27,Productos!$A$2:$A$501,0)),""))</f>
        <v/>
      </c>
      <c r="E27">
        <f>IF(OR(A27="",D27=""),"",D27-N(C27))</f>
        <v/>
      </c>
      <c r="F27" s="17">
        <f>IF(A27="","",IFERROR(INDEX(Productos!$F$2:$F$501,MATCH(A27,Productos!$A$2:$A$501,0)),0))</f>
        <v/>
      </c>
      <c r="G27" s="17">
        <f>IF(E27="","",E27*N(F27))</f>
        <v/>
      </c>
      <c r="H27" s="15" t="n"/>
    </row>
    <row r="28">
      <c r="A28" s="16" t="n"/>
      <c r="B28">
        <f>IF(A28="","",IFERROR(INDEX(Productos!$C$2:$C$501,MATCH(A28,Productos!$A$2:$A$501,0)),"Código no existe"))</f>
        <v/>
      </c>
      <c r="C28">
        <f>IF(A28="","",IFERROR(INDEX(Productos!$M$2:$M$501,MATCH(A28,Productos!$A$2:$A$501,0)),""))</f>
        <v/>
      </c>
      <c r="E28">
        <f>IF(OR(A28="",D28=""),"",D28-N(C28))</f>
        <v/>
      </c>
      <c r="F28" s="17">
        <f>IF(A28="","",IFERROR(INDEX(Productos!$F$2:$F$501,MATCH(A28,Productos!$A$2:$A$501,0)),0))</f>
        <v/>
      </c>
      <c r="G28" s="17">
        <f>IF(E28="","",E28*N(F28))</f>
        <v/>
      </c>
      <c r="H28" s="15" t="n"/>
    </row>
    <row r="29">
      <c r="A29" s="16" t="n"/>
      <c r="B29">
        <f>IF(A29="","",IFERROR(INDEX(Productos!$C$2:$C$501,MATCH(A29,Productos!$A$2:$A$501,0)),"Código no existe"))</f>
        <v/>
      </c>
      <c r="C29">
        <f>IF(A29="","",IFERROR(INDEX(Productos!$M$2:$M$501,MATCH(A29,Productos!$A$2:$A$501,0)),""))</f>
        <v/>
      </c>
      <c r="E29">
        <f>IF(OR(A29="",D29=""),"",D29-N(C29))</f>
        <v/>
      </c>
      <c r="F29" s="17">
        <f>IF(A29="","",IFERROR(INDEX(Productos!$F$2:$F$501,MATCH(A29,Productos!$A$2:$A$501,0)),0))</f>
        <v/>
      </c>
      <c r="G29" s="17">
        <f>IF(E29="","",E29*N(F29))</f>
        <v/>
      </c>
      <c r="H29" s="15" t="n"/>
    </row>
    <row r="30">
      <c r="A30" s="16" t="n"/>
      <c r="B30">
        <f>IF(A30="","",IFERROR(INDEX(Productos!$C$2:$C$501,MATCH(A30,Productos!$A$2:$A$501,0)),"Código no existe"))</f>
        <v/>
      </c>
      <c r="C30">
        <f>IF(A30="","",IFERROR(INDEX(Productos!$M$2:$M$501,MATCH(A30,Productos!$A$2:$A$501,0)),""))</f>
        <v/>
      </c>
      <c r="E30">
        <f>IF(OR(A30="",D30=""),"",D30-N(C30))</f>
        <v/>
      </c>
      <c r="F30" s="17">
        <f>IF(A30="","",IFERROR(INDEX(Productos!$F$2:$F$501,MATCH(A30,Productos!$A$2:$A$501,0)),0))</f>
        <v/>
      </c>
      <c r="G30" s="17">
        <f>IF(E30="","",E30*N(F30))</f>
        <v/>
      </c>
      <c r="H30" s="15" t="n"/>
    </row>
    <row r="31">
      <c r="A31" s="16" t="n"/>
      <c r="B31">
        <f>IF(A31="","",IFERROR(INDEX(Productos!$C$2:$C$501,MATCH(A31,Productos!$A$2:$A$501,0)),"Código no existe"))</f>
        <v/>
      </c>
      <c r="C31">
        <f>IF(A31="","",IFERROR(INDEX(Productos!$M$2:$M$501,MATCH(A31,Productos!$A$2:$A$501,0)),""))</f>
        <v/>
      </c>
      <c r="E31">
        <f>IF(OR(A31="",D31=""),"",D31-N(C31))</f>
        <v/>
      </c>
      <c r="F31" s="17">
        <f>IF(A31="","",IFERROR(INDEX(Productos!$F$2:$F$501,MATCH(A31,Productos!$A$2:$A$501,0)),0))</f>
        <v/>
      </c>
      <c r="G31" s="17">
        <f>IF(E31="","",E31*N(F31))</f>
        <v/>
      </c>
      <c r="H31" s="15" t="n"/>
    </row>
    <row r="32">
      <c r="A32" s="16" t="n"/>
      <c r="B32">
        <f>IF(A32="","",IFERROR(INDEX(Productos!$C$2:$C$501,MATCH(A32,Productos!$A$2:$A$501,0)),"Código no existe"))</f>
        <v/>
      </c>
      <c r="C32">
        <f>IF(A32="","",IFERROR(INDEX(Productos!$M$2:$M$501,MATCH(A32,Productos!$A$2:$A$501,0)),""))</f>
        <v/>
      </c>
      <c r="E32">
        <f>IF(OR(A32="",D32=""),"",D32-N(C32))</f>
        <v/>
      </c>
      <c r="F32" s="17">
        <f>IF(A32="","",IFERROR(INDEX(Productos!$F$2:$F$501,MATCH(A32,Productos!$A$2:$A$501,0)),0))</f>
        <v/>
      </c>
      <c r="G32" s="17">
        <f>IF(E32="","",E32*N(F32))</f>
        <v/>
      </c>
      <c r="H32" s="15" t="n"/>
    </row>
    <row r="33">
      <c r="A33" s="16" t="n"/>
      <c r="B33">
        <f>IF(A33="","",IFERROR(INDEX(Productos!$C$2:$C$501,MATCH(A33,Productos!$A$2:$A$501,0)),"Código no existe"))</f>
        <v/>
      </c>
      <c r="C33">
        <f>IF(A33="","",IFERROR(INDEX(Productos!$M$2:$M$501,MATCH(A33,Productos!$A$2:$A$501,0)),""))</f>
        <v/>
      </c>
      <c r="E33">
        <f>IF(OR(A33="",D33=""),"",D33-N(C33))</f>
        <v/>
      </c>
      <c r="F33" s="17">
        <f>IF(A33="","",IFERROR(INDEX(Productos!$F$2:$F$501,MATCH(A33,Productos!$A$2:$A$501,0)),0))</f>
        <v/>
      </c>
      <c r="G33" s="17">
        <f>IF(E33="","",E33*N(F33))</f>
        <v/>
      </c>
      <c r="H33" s="15" t="n"/>
    </row>
    <row r="34">
      <c r="A34" s="16" t="n"/>
      <c r="B34">
        <f>IF(A34="","",IFERROR(INDEX(Productos!$C$2:$C$501,MATCH(A34,Productos!$A$2:$A$501,0)),"Código no existe"))</f>
        <v/>
      </c>
      <c r="C34">
        <f>IF(A34="","",IFERROR(INDEX(Productos!$M$2:$M$501,MATCH(A34,Productos!$A$2:$A$501,0)),""))</f>
        <v/>
      </c>
      <c r="E34">
        <f>IF(OR(A34="",D34=""),"",D34-N(C34))</f>
        <v/>
      </c>
      <c r="F34" s="17">
        <f>IF(A34="","",IFERROR(INDEX(Productos!$F$2:$F$501,MATCH(A34,Productos!$A$2:$A$501,0)),0))</f>
        <v/>
      </c>
      <c r="G34" s="17">
        <f>IF(E34="","",E34*N(F34))</f>
        <v/>
      </c>
      <c r="H34" s="15" t="n"/>
    </row>
    <row r="35">
      <c r="A35" s="16" t="n"/>
      <c r="B35">
        <f>IF(A35="","",IFERROR(INDEX(Productos!$C$2:$C$501,MATCH(A35,Productos!$A$2:$A$501,0)),"Código no existe"))</f>
        <v/>
      </c>
      <c r="C35">
        <f>IF(A35="","",IFERROR(INDEX(Productos!$M$2:$M$501,MATCH(A35,Productos!$A$2:$A$501,0)),""))</f>
        <v/>
      </c>
      <c r="E35">
        <f>IF(OR(A35="",D35=""),"",D35-N(C35))</f>
        <v/>
      </c>
      <c r="F35" s="17">
        <f>IF(A35="","",IFERROR(INDEX(Productos!$F$2:$F$501,MATCH(A35,Productos!$A$2:$A$501,0)),0))</f>
        <v/>
      </c>
      <c r="G35" s="17">
        <f>IF(E35="","",E35*N(F35))</f>
        <v/>
      </c>
      <c r="H35" s="15" t="n"/>
    </row>
    <row r="36">
      <c r="A36" s="16" t="n"/>
      <c r="B36">
        <f>IF(A36="","",IFERROR(INDEX(Productos!$C$2:$C$501,MATCH(A36,Productos!$A$2:$A$501,0)),"Código no existe"))</f>
        <v/>
      </c>
      <c r="C36">
        <f>IF(A36="","",IFERROR(INDEX(Productos!$M$2:$M$501,MATCH(A36,Productos!$A$2:$A$501,0)),""))</f>
        <v/>
      </c>
      <c r="E36">
        <f>IF(OR(A36="",D36=""),"",D36-N(C36))</f>
        <v/>
      </c>
      <c r="F36" s="17">
        <f>IF(A36="","",IFERROR(INDEX(Productos!$F$2:$F$501,MATCH(A36,Productos!$A$2:$A$501,0)),0))</f>
        <v/>
      </c>
      <c r="G36" s="17">
        <f>IF(E36="","",E36*N(F36))</f>
        <v/>
      </c>
      <c r="H36" s="15" t="n"/>
    </row>
    <row r="37">
      <c r="A37" s="16" t="n"/>
      <c r="B37">
        <f>IF(A37="","",IFERROR(INDEX(Productos!$C$2:$C$501,MATCH(A37,Productos!$A$2:$A$501,0)),"Código no existe"))</f>
        <v/>
      </c>
      <c r="C37">
        <f>IF(A37="","",IFERROR(INDEX(Productos!$M$2:$M$501,MATCH(A37,Productos!$A$2:$A$501,0)),""))</f>
        <v/>
      </c>
      <c r="E37">
        <f>IF(OR(A37="",D37=""),"",D37-N(C37))</f>
        <v/>
      </c>
      <c r="F37" s="17">
        <f>IF(A37="","",IFERROR(INDEX(Productos!$F$2:$F$501,MATCH(A37,Productos!$A$2:$A$501,0)),0))</f>
        <v/>
      </c>
      <c r="G37" s="17">
        <f>IF(E37="","",E37*N(F37))</f>
        <v/>
      </c>
      <c r="H37" s="15" t="n"/>
    </row>
    <row r="38">
      <c r="A38" s="16" t="n"/>
      <c r="B38">
        <f>IF(A38="","",IFERROR(INDEX(Productos!$C$2:$C$501,MATCH(A38,Productos!$A$2:$A$501,0)),"Código no existe"))</f>
        <v/>
      </c>
      <c r="C38">
        <f>IF(A38="","",IFERROR(INDEX(Productos!$M$2:$M$501,MATCH(A38,Productos!$A$2:$A$501,0)),""))</f>
        <v/>
      </c>
      <c r="E38">
        <f>IF(OR(A38="",D38=""),"",D38-N(C38))</f>
        <v/>
      </c>
      <c r="F38" s="17">
        <f>IF(A38="","",IFERROR(INDEX(Productos!$F$2:$F$501,MATCH(A38,Productos!$A$2:$A$501,0)),0))</f>
        <v/>
      </c>
      <c r="G38" s="17">
        <f>IF(E38="","",E38*N(F38))</f>
        <v/>
      </c>
      <c r="H38" s="15" t="n"/>
    </row>
    <row r="39">
      <c r="A39" s="16" t="n"/>
      <c r="B39">
        <f>IF(A39="","",IFERROR(INDEX(Productos!$C$2:$C$501,MATCH(A39,Productos!$A$2:$A$501,0)),"Código no existe"))</f>
        <v/>
      </c>
      <c r="C39">
        <f>IF(A39="","",IFERROR(INDEX(Productos!$M$2:$M$501,MATCH(A39,Productos!$A$2:$A$501,0)),""))</f>
        <v/>
      </c>
      <c r="E39">
        <f>IF(OR(A39="",D39=""),"",D39-N(C39))</f>
        <v/>
      </c>
      <c r="F39" s="17">
        <f>IF(A39="","",IFERROR(INDEX(Productos!$F$2:$F$501,MATCH(A39,Productos!$A$2:$A$501,0)),0))</f>
        <v/>
      </c>
      <c r="G39" s="17">
        <f>IF(E39="","",E39*N(F39))</f>
        <v/>
      </c>
      <c r="H39" s="15" t="n"/>
    </row>
    <row r="40">
      <c r="A40" s="16" t="n"/>
      <c r="B40">
        <f>IF(A40="","",IFERROR(INDEX(Productos!$C$2:$C$501,MATCH(A40,Productos!$A$2:$A$501,0)),"Código no existe"))</f>
        <v/>
      </c>
      <c r="C40">
        <f>IF(A40="","",IFERROR(INDEX(Productos!$M$2:$M$501,MATCH(A40,Productos!$A$2:$A$501,0)),""))</f>
        <v/>
      </c>
      <c r="E40">
        <f>IF(OR(A40="",D40=""),"",D40-N(C40))</f>
        <v/>
      </c>
      <c r="F40" s="17">
        <f>IF(A40="","",IFERROR(INDEX(Productos!$F$2:$F$501,MATCH(A40,Productos!$A$2:$A$501,0)),0))</f>
        <v/>
      </c>
      <c r="G40" s="17">
        <f>IF(E40="","",E40*N(F40))</f>
        <v/>
      </c>
      <c r="H40" s="15" t="n"/>
    </row>
    <row r="41">
      <c r="A41" s="16" t="n"/>
      <c r="B41">
        <f>IF(A41="","",IFERROR(INDEX(Productos!$C$2:$C$501,MATCH(A41,Productos!$A$2:$A$501,0)),"Código no existe"))</f>
        <v/>
      </c>
      <c r="C41">
        <f>IF(A41="","",IFERROR(INDEX(Productos!$M$2:$M$501,MATCH(A41,Productos!$A$2:$A$501,0)),""))</f>
        <v/>
      </c>
      <c r="E41">
        <f>IF(OR(A41="",D41=""),"",D41-N(C41))</f>
        <v/>
      </c>
      <c r="F41" s="17">
        <f>IF(A41="","",IFERROR(INDEX(Productos!$F$2:$F$501,MATCH(A41,Productos!$A$2:$A$501,0)),0))</f>
        <v/>
      </c>
      <c r="G41" s="17">
        <f>IF(E41="","",E41*N(F41))</f>
        <v/>
      </c>
      <c r="H41" s="15" t="n"/>
    </row>
    <row r="42">
      <c r="A42" s="16" t="n"/>
      <c r="B42">
        <f>IF(A42="","",IFERROR(INDEX(Productos!$C$2:$C$501,MATCH(A42,Productos!$A$2:$A$501,0)),"Código no existe"))</f>
        <v/>
      </c>
      <c r="C42">
        <f>IF(A42="","",IFERROR(INDEX(Productos!$M$2:$M$501,MATCH(A42,Productos!$A$2:$A$501,0)),""))</f>
        <v/>
      </c>
      <c r="E42">
        <f>IF(OR(A42="",D42=""),"",D42-N(C42))</f>
        <v/>
      </c>
      <c r="F42" s="17">
        <f>IF(A42="","",IFERROR(INDEX(Productos!$F$2:$F$501,MATCH(A42,Productos!$A$2:$A$501,0)),0))</f>
        <v/>
      </c>
      <c r="G42" s="17">
        <f>IF(E42="","",E42*N(F42))</f>
        <v/>
      </c>
      <c r="H42" s="15" t="n"/>
    </row>
    <row r="43">
      <c r="A43" s="16" t="n"/>
      <c r="B43">
        <f>IF(A43="","",IFERROR(INDEX(Productos!$C$2:$C$501,MATCH(A43,Productos!$A$2:$A$501,0)),"Código no existe"))</f>
        <v/>
      </c>
      <c r="C43">
        <f>IF(A43="","",IFERROR(INDEX(Productos!$M$2:$M$501,MATCH(A43,Productos!$A$2:$A$501,0)),""))</f>
        <v/>
      </c>
      <c r="E43">
        <f>IF(OR(A43="",D43=""),"",D43-N(C43))</f>
        <v/>
      </c>
      <c r="F43" s="17">
        <f>IF(A43="","",IFERROR(INDEX(Productos!$F$2:$F$501,MATCH(A43,Productos!$A$2:$A$501,0)),0))</f>
        <v/>
      </c>
      <c r="G43" s="17">
        <f>IF(E43="","",E43*N(F43))</f>
        <v/>
      </c>
      <c r="H43" s="15" t="n"/>
    </row>
    <row r="44">
      <c r="A44" s="16" t="n"/>
      <c r="B44">
        <f>IF(A44="","",IFERROR(INDEX(Productos!$C$2:$C$501,MATCH(A44,Productos!$A$2:$A$501,0)),"Código no existe"))</f>
        <v/>
      </c>
      <c r="C44">
        <f>IF(A44="","",IFERROR(INDEX(Productos!$M$2:$M$501,MATCH(A44,Productos!$A$2:$A$501,0)),""))</f>
        <v/>
      </c>
      <c r="E44">
        <f>IF(OR(A44="",D44=""),"",D44-N(C44))</f>
        <v/>
      </c>
      <c r="F44" s="17">
        <f>IF(A44="","",IFERROR(INDEX(Productos!$F$2:$F$501,MATCH(A44,Productos!$A$2:$A$501,0)),0))</f>
        <v/>
      </c>
      <c r="G44" s="17">
        <f>IF(E44="","",E44*N(F44))</f>
        <v/>
      </c>
      <c r="H44" s="15" t="n"/>
    </row>
    <row r="45">
      <c r="A45" s="16" t="n"/>
      <c r="B45">
        <f>IF(A45="","",IFERROR(INDEX(Productos!$C$2:$C$501,MATCH(A45,Productos!$A$2:$A$501,0)),"Código no existe"))</f>
        <v/>
      </c>
      <c r="C45">
        <f>IF(A45="","",IFERROR(INDEX(Productos!$M$2:$M$501,MATCH(A45,Productos!$A$2:$A$501,0)),""))</f>
        <v/>
      </c>
      <c r="E45">
        <f>IF(OR(A45="",D45=""),"",D45-N(C45))</f>
        <v/>
      </c>
      <c r="F45" s="17">
        <f>IF(A45="","",IFERROR(INDEX(Productos!$F$2:$F$501,MATCH(A45,Productos!$A$2:$A$501,0)),0))</f>
        <v/>
      </c>
      <c r="G45" s="17">
        <f>IF(E45="","",E45*N(F45))</f>
        <v/>
      </c>
      <c r="H45" s="15" t="n"/>
    </row>
    <row r="46">
      <c r="A46" s="16" t="n"/>
      <c r="B46">
        <f>IF(A46="","",IFERROR(INDEX(Productos!$C$2:$C$501,MATCH(A46,Productos!$A$2:$A$501,0)),"Código no existe"))</f>
        <v/>
      </c>
      <c r="C46">
        <f>IF(A46="","",IFERROR(INDEX(Productos!$M$2:$M$501,MATCH(A46,Productos!$A$2:$A$501,0)),""))</f>
        <v/>
      </c>
      <c r="E46">
        <f>IF(OR(A46="",D46=""),"",D46-N(C46))</f>
        <v/>
      </c>
      <c r="F46" s="17">
        <f>IF(A46="","",IFERROR(INDEX(Productos!$F$2:$F$501,MATCH(A46,Productos!$A$2:$A$501,0)),0))</f>
        <v/>
      </c>
      <c r="G46" s="17">
        <f>IF(E46="","",E46*N(F46))</f>
        <v/>
      </c>
      <c r="H46" s="15" t="n"/>
    </row>
    <row r="47">
      <c r="A47" s="16" t="n"/>
      <c r="B47">
        <f>IF(A47="","",IFERROR(INDEX(Productos!$C$2:$C$501,MATCH(A47,Productos!$A$2:$A$501,0)),"Código no existe"))</f>
        <v/>
      </c>
      <c r="C47">
        <f>IF(A47="","",IFERROR(INDEX(Productos!$M$2:$M$501,MATCH(A47,Productos!$A$2:$A$501,0)),""))</f>
        <v/>
      </c>
      <c r="E47">
        <f>IF(OR(A47="",D47=""),"",D47-N(C47))</f>
        <v/>
      </c>
      <c r="F47" s="17">
        <f>IF(A47="","",IFERROR(INDEX(Productos!$F$2:$F$501,MATCH(A47,Productos!$A$2:$A$501,0)),0))</f>
        <v/>
      </c>
      <c r="G47" s="17">
        <f>IF(E47="","",E47*N(F47))</f>
        <v/>
      </c>
      <c r="H47" s="15" t="n"/>
    </row>
    <row r="48">
      <c r="A48" s="16" t="n"/>
      <c r="B48">
        <f>IF(A48="","",IFERROR(INDEX(Productos!$C$2:$C$501,MATCH(A48,Productos!$A$2:$A$501,0)),"Código no existe"))</f>
        <v/>
      </c>
      <c r="C48">
        <f>IF(A48="","",IFERROR(INDEX(Productos!$M$2:$M$501,MATCH(A48,Productos!$A$2:$A$501,0)),""))</f>
        <v/>
      </c>
      <c r="E48">
        <f>IF(OR(A48="",D48=""),"",D48-N(C48))</f>
        <v/>
      </c>
      <c r="F48" s="17">
        <f>IF(A48="","",IFERROR(INDEX(Productos!$F$2:$F$501,MATCH(A48,Productos!$A$2:$A$501,0)),0))</f>
        <v/>
      </c>
      <c r="G48" s="17">
        <f>IF(E48="","",E48*N(F48))</f>
        <v/>
      </c>
      <c r="H48" s="15" t="n"/>
    </row>
    <row r="49">
      <c r="A49" s="16" t="n"/>
      <c r="B49">
        <f>IF(A49="","",IFERROR(INDEX(Productos!$C$2:$C$501,MATCH(A49,Productos!$A$2:$A$501,0)),"Código no existe"))</f>
        <v/>
      </c>
      <c r="C49">
        <f>IF(A49="","",IFERROR(INDEX(Productos!$M$2:$M$501,MATCH(A49,Productos!$A$2:$A$501,0)),""))</f>
        <v/>
      </c>
      <c r="E49">
        <f>IF(OR(A49="",D49=""),"",D49-N(C49))</f>
        <v/>
      </c>
      <c r="F49" s="17">
        <f>IF(A49="","",IFERROR(INDEX(Productos!$F$2:$F$501,MATCH(A49,Productos!$A$2:$A$501,0)),0))</f>
        <v/>
      </c>
      <c r="G49" s="17">
        <f>IF(E49="","",E49*N(F49))</f>
        <v/>
      </c>
      <c r="H49" s="15" t="n"/>
    </row>
    <row r="50">
      <c r="A50" s="16" t="n"/>
      <c r="B50">
        <f>IF(A50="","",IFERROR(INDEX(Productos!$C$2:$C$501,MATCH(A50,Productos!$A$2:$A$501,0)),"Código no existe"))</f>
        <v/>
      </c>
      <c r="C50">
        <f>IF(A50="","",IFERROR(INDEX(Productos!$M$2:$M$501,MATCH(A50,Productos!$A$2:$A$501,0)),""))</f>
        <v/>
      </c>
      <c r="E50">
        <f>IF(OR(A50="",D50=""),"",D50-N(C50))</f>
        <v/>
      </c>
      <c r="F50" s="17">
        <f>IF(A50="","",IFERROR(INDEX(Productos!$F$2:$F$501,MATCH(A50,Productos!$A$2:$A$501,0)),0))</f>
        <v/>
      </c>
      <c r="G50" s="17">
        <f>IF(E50="","",E50*N(F50))</f>
        <v/>
      </c>
      <c r="H50" s="15" t="n"/>
    </row>
    <row r="51">
      <c r="A51" s="16" t="n"/>
      <c r="B51">
        <f>IF(A51="","",IFERROR(INDEX(Productos!$C$2:$C$501,MATCH(A51,Productos!$A$2:$A$501,0)),"Código no existe"))</f>
        <v/>
      </c>
      <c r="C51">
        <f>IF(A51="","",IFERROR(INDEX(Productos!$M$2:$M$501,MATCH(A51,Productos!$A$2:$A$501,0)),""))</f>
        <v/>
      </c>
      <c r="E51">
        <f>IF(OR(A51="",D51=""),"",D51-N(C51))</f>
        <v/>
      </c>
      <c r="F51" s="17">
        <f>IF(A51="","",IFERROR(INDEX(Productos!$F$2:$F$501,MATCH(A51,Productos!$A$2:$A$501,0)),0))</f>
        <v/>
      </c>
      <c r="G51" s="17">
        <f>IF(E51="","",E51*N(F51))</f>
        <v/>
      </c>
      <c r="H51" s="15" t="n"/>
    </row>
    <row r="52">
      <c r="A52" s="16" t="n"/>
      <c r="B52">
        <f>IF(A52="","",IFERROR(INDEX(Productos!$C$2:$C$501,MATCH(A52,Productos!$A$2:$A$501,0)),"Código no existe"))</f>
        <v/>
      </c>
      <c r="C52">
        <f>IF(A52="","",IFERROR(INDEX(Productos!$M$2:$M$501,MATCH(A52,Productos!$A$2:$A$501,0)),""))</f>
        <v/>
      </c>
      <c r="E52">
        <f>IF(OR(A52="",D52=""),"",D52-N(C52))</f>
        <v/>
      </c>
      <c r="F52" s="17">
        <f>IF(A52="","",IFERROR(INDEX(Productos!$F$2:$F$501,MATCH(A52,Productos!$A$2:$A$501,0)),0))</f>
        <v/>
      </c>
      <c r="G52" s="17">
        <f>IF(E52="","",E52*N(F52))</f>
        <v/>
      </c>
      <c r="H52" s="15" t="n"/>
    </row>
    <row r="53">
      <c r="A53" s="16" t="n"/>
      <c r="B53">
        <f>IF(A53="","",IFERROR(INDEX(Productos!$C$2:$C$501,MATCH(A53,Productos!$A$2:$A$501,0)),"Código no existe"))</f>
        <v/>
      </c>
      <c r="C53">
        <f>IF(A53="","",IFERROR(INDEX(Productos!$M$2:$M$501,MATCH(A53,Productos!$A$2:$A$501,0)),""))</f>
        <v/>
      </c>
      <c r="E53">
        <f>IF(OR(A53="",D53=""),"",D53-N(C53))</f>
        <v/>
      </c>
      <c r="F53" s="17">
        <f>IF(A53="","",IFERROR(INDEX(Productos!$F$2:$F$501,MATCH(A53,Productos!$A$2:$A$501,0)),0))</f>
        <v/>
      </c>
      <c r="G53" s="17">
        <f>IF(E53="","",E53*N(F53))</f>
        <v/>
      </c>
      <c r="H53" s="15" t="n"/>
    </row>
    <row r="54">
      <c r="A54" s="16" t="n"/>
      <c r="B54">
        <f>IF(A54="","",IFERROR(INDEX(Productos!$C$2:$C$501,MATCH(A54,Productos!$A$2:$A$501,0)),"Código no existe"))</f>
        <v/>
      </c>
      <c r="C54">
        <f>IF(A54="","",IFERROR(INDEX(Productos!$M$2:$M$501,MATCH(A54,Productos!$A$2:$A$501,0)),""))</f>
        <v/>
      </c>
      <c r="E54">
        <f>IF(OR(A54="",D54=""),"",D54-N(C54))</f>
        <v/>
      </c>
      <c r="F54" s="17">
        <f>IF(A54="","",IFERROR(INDEX(Productos!$F$2:$F$501,MATCH(A54,Productos!$A$2:$A$501,0)),0))</f>
        <v/>
      </c>
      <c r="G54" s="17">
        <f>IF(E54="","",E54*N(F54))</f>
        <v/>
      </c>
      <c r="H54" s="15" t="n"/>
    </row>
    <row r="55">
      <c r="A55" s="16" t="n"/>
      <c r="B55">
        <f>IF(A55="","",IFERROR(INDEX(Productos!$C$2:$C$501,MATCH(A55,Productos!$A$2:$A$501,0)),"Código no existe"))</f>
        <v/>
      </c>
      <c r="C55">
        <f>IF(A55="","",IFERROR(INDEX(Productos!$M$2:$M$501,MATCH(A55,Productos!$A$2:$A$501,0)),""))</f>
        <v/>
      </c>
      <c r="E55">
        <f>IF(OR(A55="",D55=""),"",D55-N(C55))</f>
        <v/>
      </c>
      <c r="F55" s="17">
        <f>IF(A55="","",IFERROR(INDEX(Productos!$F$2:$F$501,MATCH(A55,Productos!$A$2:$A$501,0)),0))</f>
        <v/>
      </c>
      <c r="G55" s="17">
        <f>IF(E55="","",E55*N(F55))</f>
        <v/>
      </c>
      <c r="H55" s="15" t="n"/>
    </row>
    <row r="56">
      <c r="A56" s="16" t="n"/>
      <c r="B56">
        <f>IF(A56="","",IFERROR(INDEX(Productos!$C$2:$C$501,MATCH(A56,Productos!$A$2:$A$501,0)),"Código no existe"))</f>
        <v/>
      </c>
      <c r="C56">
        <f>IF(A56="","",IFERROR(INDEX(Productos!$M$2:$M$501,MATCH(A56,Productos!$A$2:$A$501,0)),""))</f>
        <v/>
      </c>
      <c r="E56">
        <f>IF(OR(A56="",D56=""),"",D56-N(C56))</f>
        <v/>
      </c>
      <c r="F56" s="17">
        <f>IF(A56="","",IFERROR(INDEX(Productos!$F$2:$F$501,MATCH(A56,Productos!$A$2:$A$501,0)),0))</f>
        <v/>
      </c>
      <c r="G56" s="17">
        <f>IF(E56="","",E56*N(F56))</f>
        <v/>
      </c>
      <c r="H56" s="15" t="n"/>
    </row>
    <row r="57">
      <c r="A57" s="16" t="n"/>
      <c r="B57">
        <f>IF(A57="","",IFERROR(INDEX(Productos!$C$2:$C$501,MATCH(A57,Productos!$A$2:$A$501,0)),"Código no existe"))</f>
        <v/>
      </c>
      <c r="C57">
        <f>IF(A57="","",IFERROR(INDEX(Productos!$M$2:$M$501,MATCH(A57,Productos!$A$2:$A$501,0)),""))</f>
        <v/>
      </c>
      <c r="E57">
        <f>IF(OR(A57="",D57=""),"",D57-N(C57))</f>
        <v/>
      </c>
      <c r="F57" s="17">
        <f>IF(A57="","",IFERROR(INDEX(Productos!$F$2:$F$501,MATCH(A57,Productos!$A$2:$A$501,0)),0))</f>
        <v/>
      </c>
      <c r="G57" s="17">
        <f>IF(E57="","",E57*N(F57))</f>
        <v/>
      </c>
      <c r="H57" s="15" t="n"/>
    </row>
    <row r="58">
      <c r="A58" s="16" t="n"/>
      <c r="B58">
        <f>IF(A58="","",IFERROR(INDEX(Productos!$C$2:$C$501,MATCH(A58,Productos!$A$2:$A$501,0)),"Código no existe"))</f>
        <v/>
      </c>
      <c r="C58">
        <f>IF(A58="","",IFERROR(INDEX(Productos!$M$2:$M$501,MATCH(A58,Productos!$A$2:$A$501,0)),""))</f>
        <v/>
      </c>
      <c r="E58">
        <f>IF(OR(A58="",D58=""),"",D58-N(C58))</f>
        <v/>
      </c>
      <c r="F58" s="17">
        <f>IF(A58="","",IFERROR(INDEX(Productos!$F$2:$F$501,MATCH(A58,Productos!$A$2:$A$501,0)),0))</f>
        <v/>
      </c>
      <c r="G58" s="17">
        <f>IF(E58="","",E58*N(F58))</f>
        <v/>
      </c>
      <c r="H58" s="15" t="n"/>
    </row>
    <row r="59">
      <c r="A59" s="16" t="n"/>
      <c r="B59">
        <f>IF(A59="","",IFERROR(INDEX(Productos!$C$2:$C$501,MATCH(A59,Productos!$A$2:$A$501,0)),"Código no existe"))</f>
        <v/>
      </c>
      <c r="C59">
        <f>IF(A59="","",IFERROR(INDEX(Productos!$M$2:$M$501,MATCH(A59,Productos!$A$2:$A$501,0)),""))</f>
        <v/>
      </c>
      <c r="E59">
        <f>IF(OR(A59="",D59=""),"",D59-N(C59))</f>
        <v/>
      </c>
      <c r="F59" s="17">
        <f>IF(A59="","",IFERROR(INDEX(Productos!$F$2:$F$501,MATCH(A59,Productos!$A$2:$A$501,0)),0))</f>
        <v/>
      </c>
      <c r="G59" s="17">
        <f>IF(E59="","",E59*N(F59))</f>
        <v/>
      </c>
      <c r="H59" s="15" t="n"/>
    </row>
    <row r="60">
      <c r="A60" s="16" t="n"/>
      <c r="B60">
        <f>IF(A60="","",IFERROR(INDEX(Productos!$C$2:$C$501,MATCH(A60,Productos!$A$2:$A$501,0)),"Código no existe"))</f>
        <v/>
      </c>
      <c r="C60">
        <f>IF(A60="","",IFERROR(INDEX(Productos!$M$2:$M$501,MATCH(A60,Productos!$A$2:$A$501,0)),""))</f>
        <v/>
      </c>
      <c r="E60">
        <f>IF(OR(A60="",D60=""),"",D60-N(C60))</f>
        <v/>
      </c>
      <c r="F60" s="17">
        <f>IF(A60="","",IFERROR(INDEX(Productos!$F$2:$F$501,MATCH(A60,Productos!$A$2:$A$501,0)),0))</f>
        <v/>
      </c>
      <c r="G60" s="17">
        <f>IF(E60="","",E60*N(F60))</f>
        <v/>
      </c>
      <c r="H60" s="15" t="n"/>
    </row>
    <row r="61">
      <c r="A61" s="16" t="n"/>
      <c r="B61">
        <f>IF(A61="","",IFERROR(INDEX(Productos!$C$2:$C$501,MATCH(A61,Productos!$A$2:$A$501,0)),"Código no existe"))</f>
        <v/>
      </c>
      <c r="C61">
        <f>IF(A61="","",IFERROR(INDEX(Productos!$M$2:$M$501,MATCH(A61,Productos!$A$2:$A$501,0)),""))</f>
        <v/>
      </c>
      <c r="E61">
        <f>IF(OR(A61="",D61=""),"",D61-N(C61))</f>
        <v/>
      </c>
      <c r="F61" s="17">
        <f>IF(A61="","",IFERROR(INDEX(Productos!$F$2:$F$501,MATCH(A61,Productos!$A$2:$A$501,0)),0))</f>
        <v/>
      </c>
      <c r="G61" s="17">
        <f>IF(E61="","",E61*N(F61))</f>
        <v/>
      </c>
      <c r="H61" s="15" t="n"/>
    </row>
    <row r="62">
      <c r="A62" s="16" t="n"/>
      <c r="B62">
        <f>IF(A62="","",IFERROR(INDEX(Productos!$C$2:$C$501,MATCH(A62,Productos!$A$2:$A$501,0)),"Código no existe"))</f>
        <v/>
      </c>
      <c r="C62">
        <f>IF(A62="","",IFERROR(INDEX(Productos!$M$2:$M$501,MATCH(A62,Productos!$A$2:$A$501,0)),""))</f>
        <v/>
      </c>
      <c r="E62">
        <f>IF(OR(A62="",D62=""),"",D62-N(C62))</f>
        <v/>
      </c>
      <c r="F62" s="17">
        <f>IF(A62="","",IFERROR(INDEX(Productos!$F$2:$F$501,MATCH(A62,Productos!$A$2:$A$501,0)),0))</f>
        <v/>
      </c>
      <c r="G62" s="17">
        <f>IF(E62="","",E62*N(F62))</f>
        <v/>
      </c>
      <c r="H62" s="15" t="n"/>
    </row>
    <row r="63">
      <c r="A63" s="16" t="n"/>
      <c r="B63">
        <f>IF(A63="","",IFERROR(INDEX(Productos!$C$2:$C$501,MATCH(A63,Productos!$A$2:$A$501,0)),"Código no existe"))</f>
        <v/>
      </c>
      <c r="C63">
        <f>IF(A63="","",IFERROR(INDEX(Productos!$M$2:$M$501,MATCH(A63,Productos!$A$2:$A$501,0)),""))</f>
        <v/>
      </c>
      <c r="E63">
        <f>IF(OR(A63="",D63=""),"",D63-N(C63))</f>
        <v/>
      </c>
      <c r="F63" s="17">
        <f>IF(A63="","",IFERROR(INDEX(Productos!$F$2:$F$501,MATCH(A63,Productos!$A$2:$A$501,0)),0))</f>
        <v/>
      </c>
      <c r="G63" s="17">
        <f>IF(E63="","",E63*N(F63))</f>
        <v/>
      </c>
      <c r="H63" s="15" t="n"/>
    </row>
    <row r="64">
      <c r="A64" s="16" t="n"/>
      <c r="B64">
        <f>IF(A64="","",IFERROR(INDEX(Productos!$C$2:$C$501,MATCH(A64,Productos!$A$2:$A$501,0)),"Código no existe"))</f>
        <v/>
      </c>
      <c r="C64">
        <f>IF(A64="","",IFERROR(INDEX(Productos!$M$2:$M$501,MATCH(A64,Productos!$A$2:$A$501,0)),""))</f>
        <v/>
      </c>
      <c r="E64">
        <f>IF(OR(A64="",D64=""),"",D64-N(C64))</f>
        <v/>
      </c>
      <c r="F64" s="17">
        <f>IF(A64="","",IFERROR(INDEX(Productos!$F$2:$F$501,MATCH(A64,Productos!$A$2:$A$501,0)),0))</f>
        <v/>
      </c>
      <c r="G64" s="17">
        <f>IF(E64="","",E64*N(F64))</f>
        <v/>
      </c>
      <c r="H64" s="15" t="n"/>
    </row>
    <row r="65">
      <c r="A65" s="16" t="n"/>
      <c r="B65">
        <f>IF(A65="","",IFERROR(INDEX(Productos!$C$2:$C$501,MATCH(A65,Productos!$A$2:$A$501,0)),"Código no existe"))</f>
        <v/>
      </c>
      <c r="C65">
        <f>IF(A65="","",IFERROR(INDEX(Productos!$M$2:$M$501,MATCH(A65,Productos!$A$2:$A$501,0)),""))</f>
        <v/>
      </c>
      <c r="E65">
        <f>IF(OR(A65="",D65=""),"",D65-N(C65))</f>
        <v/>
      </c>
      <c r="F65" s="17">
        <f>IF(A65="","",IFERROR(INDEX(Productos!$F$2:$F$501,MATCH(A65,Productos!$A$2:$A$501,0)),0))</f>
        <v/>
      </c>
      <c r="G65" s="17">
        <f>IF(E65="","",E65*N(F65))</f>
        <v/>
      </c>
      <c r="H65" s="15" t="n"/>
    </row>
    <row r="66">
      <c r="A66" s="16" t="n"/>
      <c r="B66">
        <f>IF(A66="","",IFERROR(INDEX(Productos!$C$2:$C$501,MATCH(A66,Productos!$A$2:$A$501,0)),"Código no existe"))</f>
        <v/>
      </c>
      <c r="C66">
        <f>IF(A66="","",IFERROR(INDEX(Productos!$M$2:$M$501,MATCH(A66,Productos!$A$2:$A$501,0)),""))</f>
        <v/>
      </c>
      <c r="E66">
        <f>IF(OR(A66="",D66=""),"",D66-N(C66))</f>
        <v/>
      </c>
      <c r="F66" s="17">
        <f>IF(A66="","",IFERROR(INDEX(Productos!$F$2:$F$501,MATCH(A66,Productos!$A$2:$A$501,0)),0))</f>
        <v/>
      </c>
      <c r="G66" s="17">
        <f>IF(E66="","",E66*N(F66))</f>
        <v/>
      </c>
      <c r="H66" s="15" t="n"/>
    </row>
    <row r="67">
      <c r="A67" s="16" t="n"/>
      <c r="B67">
        <f>IF(A67="","",IFERROR(INDEX(Productos!$C$2:$C$501,MATCH(A67,Productos!$A$2:$A$501,0)),"Código no existe"))</f>
        <v/>
      </c>
      <c r="C67">
        <f>IF(A67="","",IFERROR(INDEX(Productos!$M$2:$M$501,MATCH(A67,Productos!$A$2:$A$501,0)),""))</f>
        <v/>
      </c>
      <c r="E67">
        <f>IF(OR(A67="",D67=""),"",D67-N(C67))</f>
        <v/>
      </c>
      <c r="F67" s="17">
        <f>IF(A67="","",IFERROR(INDEX(Productos!$F$2:$F$501,MATCH(A67,Productos!$A$2:$A$501,0)),0))</f>
        <v/>
      </c>
      <c r="G67" s="17">
        <f>IF(E67="","",E67*N(F67))</f>
        <v/>
      </c>
      <c r="H67" s="15" t="n"/>
    </row>
    <row r="68">
      <c r="A68" s="16" t="n"/>
      <c r="B68">
        <f>IF(A68="","",IFERROR(INDEX(Productos!$C$2:$C$501,MATCH(A68,Productos!$A$2:$A$501,0)),"Código no existe"))</f>
        <v/>
      </c>
      <c r="C68">
        <f>IF(A68="","",IFERROR(INDEX(Productos!$M$2:$M$501,MATCH(A68,Productos!$A$2:$A$501,0)),""))</f>
        <v/>
      </c>
      <c r="E68">
        <f>IF(OR(A68="",D68=""),"",D68-N(C68))</f>
        <v/>
      </c>
      <c r="F68" s="17">
        <f>IF(A68="","",IFERROR(INDEX(Productos!$F$2:$F$501,MATCH(A68,Productos!$A$2:$A$501,0)),0))</f>
        <v/>
      </c>
      <c r="G68" s="17">
        <f>IF(E68="","",E68*N(F68))</f>
        <v/>
      </c>
      <c r="H68" s="15" t="n"/>
    </row>
    <row r="69">
      <c r="A69" s="16" t="n"/>
      <c r="B69">
        <f>IF(A69="","",IFERROR(INDEX(Productos!$C$2:$C$501,MATCH(A69,Productos!$A$2:$A$501,0)),"Código no existe"))</f>
        <v/>
      </c>
      <c r="C69">
        <f>IF(A69="","",IFERROR(INDEX(Productos!$M$2:$M$501,MATCH(A69,Productos!$A$2:$A$501,0)),""))</f>
        <v/>
      </c>
      <c r="E69">
        <f>IF(OR(A69="",D69=""),"",D69-N(C69))</f>
        <v/>
      </c>
      <c r="F69" s="17">
        <f>IF(A69="","",IFERROR(INDEX(Productos!$F$2:$F$501,MATCH(A69,Productos!$A$2:$A$501,0)),0))</f>
        <v/>
      </c>
      <c r="G69" s="17">
        <f>IF(E69="","",E69*N(F69))</f>
        <v/>
      </c>
      <c r="H69" s="15" t="n"/>
    </row>
    <row r="70">
      <c r="A70" s="16" t="n"/>
      <c r="B70">
        <f>IF(A70="","",IFERROR(INDEX(Productos!$C$2:$C$501,MATCH(A70,Productos!$A$2:$A$501,0)),"Código no existe"))</f>
        <v/>
      </c>
      <c r="C70">
        <f>IF(A70="","",IFERROR(INDEX(Productos!$M$2:$M$501,MATCH(A70,Productos!$A$2:$A$501,0)),""))</f>
        <v/>
      </c>
      <c r="E70">
        <f>IF(OR(A70="",D70=""),"",D70-N(C70))</f>
        <v/>
      </c>
      <c r="F70" s="17">
        <f>IF(A70="","",IFERROR(INDEX(Productos!$F$2:$F$501,MATCH(A70,Productos!$A$2:$A$501,0)),0))</f>
        <v/>
      </c>
      <c r="G70" s="17">
        <f>IF(E70="","",E70*N(F70))</f>
        <v/>
      </c>
      <c r="H70" s="15" t="n"/>
    </row>
    <row r="71">
      <c r="A71" s="16" t="n"/>
      <c r="B71">
        <f>IF(A71="","",IFERROR(INDEX(Productos!$C$2:$C$501,MATCH(A71,Productos!$A$2:$A$501,0)),"Código no existe"))</f>
        <v/>
      </c>
      <c r="C71">
        <f>IF(A71="","",IFERROR(INDEX(Productos!$M$2:$M$501,MATCH(A71,Productos!$A$2:$A$501,0)),""))</f>
        <v/>
      </c>
      <c r="E71">
        <f>IF(OR(A71="",D71=""),"",D71-N(C71))</f>
        <v/>
      </c>
      <c r="F71" s="17">
        <f>IF(A71="","",IFERROR(INDEX(Productos!$F$2:$F$501,MATCH(A71,Productos!$A$2:$A$501,0)),0))</f>
        <v/>
      </c>
      <c r="G71" s="17">
        <f>IF(E71="","",E71*N(F71))</f>
        <v/>
      </c>
      <c r="H71" s="15" t="n"/>
    </row>
    <row r="72">
      <c r="A72" s="16" t="n"/>
      <c r="B72">
        <f>IF(A72="","",IFERROR(INDEX(Productos!$C$2:$C$501,MATCH(A72,Productos!$A$2:$A$501,0)),"Código no existe"))</f>
        <v/>
      </c>
      <c r="C72">
        <f>IF(A72="","",IFERROR(INDEX(Productos!$M$2:$M$501,MATCH(A72,Productos!$A$2:$A$501,0)),""))</f>
        <v/>
      </c>
      <c r="E72">
        <f>IF(OR(A72="",D72=""),"",D72-N(C72))</f>
        <v/>
      </c>
      <c r="F72" s="17">
        <f>IF(A72="","",IFERROR(INDEX(Productos!$F$2:$F$501,MATCH(A72,Productos!$A$2:$A$501,0)),0))</f>
        <v/>
      </c>
      <c r="G72" s="17">
        <f>IF(E72="","",E72*N(F72))</f>
        <v/>
      </c>
      <c r="H72" s="15" t="n"/>
    </row>
    <row r="73">
      <c r="A73" s="16" t="n"/>
      <c r="B73">
        <f>IF(A73="","",IFERROR(INDEX(Productos!$C$2:$C$501,MATCH(A73,Productos!$A$2:$A$501,0)),"Código no existe"))</f>
        <v/>
      </c>
      <c r="C73">
        <f>IF(A73="","",IFERROR(INDEX(Productos!$M$2:$M$501,MATCH(A73,Productos!$A$2:$A$501,0)),""))</f>
        <v/>
      </c>
      <c r="E73">
        <f>IF(OR(A73="",D73=""),"",D73-N(C73))</f>
        <v/>
      </c>
      <c r="F73" s="17">
        <f>IF(A73="","",IFERROR(INDEX(Productos!$F$2:$F$501,MATCH(A73,Productos!$A$2:$A$501,0)),0))</f>
        <v/>
      </c>
      <c r="G73" s="17">
        <f>IF(E73="","",E73*N(F73))</f>
        <v/>
      </c>
      <c r="H73" s="15" t="n"/>
    </row>
    <row r="74">
      <c r="A74" s="16" t="n"/>
      <c r="B74">
        <f>IF(A74="","",IFERROR(INDEX(Productos!$C$2:$C$501,MATCH(A74,Productos!$A$2:$A$501,0)),"Código no existe"))</f>
        <v/>
      </c>
      <c r="C74">
        <f>IF(A74="","",IFERROR(INDEX(Productos!$M$2:$M$501,MATCH(A74,Productos!$A$2:$A$501,0)),""))</f>
        <v/>
      </c>
      <c r="E74">
        <f>IF(OR(A74="",D74=""),"",D74-N(C74))</f>
        <v/>
      </c>
      <c r="F74" s="17">
        <f>IF(A74="","",IFERROR(INDEX(Productos!$F$2:$F$501,MATCH(A74,Productos!$A$2:$A$501,0)),0))</f>
        <v/>
      </c>
      <c r="G74" s="17">
        <f>IF(E74="","",E74*N(F74))</f>
        <v/>
      </c>
      <c r="H74" s="15" t="n"/>
    </row>
    <row r="75">
      <c r="A75" s="16" t="n"/>
      <c r="B75">
        <f>IF(A75="","",IFERROR(INDEX(Productos!$C$2:$C$501,MATCH(A75,Productos!$A$2:$A$501,0)),"Código no existe"))</f>
        <v/>
      </c>
      <c r="C75">
        <f>IF(A75="","",IFERROR(INDEX(Productos!$M$2:$M$501,MATCH(A75,Productos!$A$2:$A$501,0)),""))</f>
        <v/>
      </c>
      <c r="E75">
        <f>IF(OR(A75="",D75=""),"",D75-N(C75))</f>
        <v/>
      </c>
      <c r="F75" s="17">
        <f>IF(A75="","",IFERROR(INDEX(Productos!$F$2:$F$501,MATCH(A75,Productos!$A$2:$A$501,0)),0))</f>
        <v/>
      </c>
      <c r="G75" s="17">
        <f>IF(E75="","",E75*N(F75))</f>
        <v/>
      </c>
      <c r="H75" s="15" t="n"/>
    </row>
    <row r="76">
      <c r="A76" s="16" t="n"/>
      <c r="B76">
        <f>IF(A76="","",IFERROR(INDEX(Productos!$C$2:$C$501,MATCH(A76,Productos!$A$2:$A$501,0)),"Código no existe"))</f>
        <v/>
      </c>
      <c r="C76">
        <f>IF(A76="","",IFERROR(INDEX(Productos!$M$2:$M$501,MATCH(A76,Productos!$A$2:$A$501,0)),""))</f>
        <v/>
      </c>
      <c r="E76">
        <f>IF(OR(A76="",D76=""),"",D76-N(C76))</f>
        <v/>
      </c>
      <c r="F76" s="17">
        <f>IF(A76="","",IFERROR(INDEX(Productos!$F$2:$F$501,MATCH(A76,Productos!$A$2:$A$501,0)),0))</f>
        <v/>
      </c>
      <c r="G76" s="17">
        <f>IF(E76="","",E76*N(F76))</f>
        <v/>
      </c>
      <c r="H76" s="15" t="n"/>
    </row>
    <row r="77">
      <c r="A77" s="16" t="n"/>
      <c r="B77">
        <f>IF(A77="","",IFERROR(INDEX(Productos!$C$2:$C$501,MATCH(A77,Productos!$A$2:$A$501,0)),"Código no existe"))</f>
        <v/>
      </c>
      <c r="C77">
        <f>IF(A77="","",IFERROR(INDEX(Productos!$M$2:$M$501,MATCH(A77,Productos!$A$2:$A$501,0)),""))</f>
        <v/>
      </c>
      <c r="E77">
        <f>IF(OR(A77="",D77=""),"",D77-N(C77))</f>
        <v/>
      </c>
      <c r="F77" s="17">
        <f>IF(A77="","",IFERROR(INDEX(Productos!$F$2:$F$501,MATCH(A77,Productos!$A$2:$A$501,0)),0))</f>
        <v/>
      </c>
      <c r="G77" s="17">
        <f>IF(E77="","",E77*N(F77))</f>
        <v/>
      </c>
      <c r="H77" s="15" t="n"/>
    </row>
    <row r="78">
      <c r="A78" s="16" t="n"/>
      <c r="B78">
        <f>IF(A78="","",IFERROR(INDEX(Productos!$C$2:$C$501,MATCH(A78,Productos!$A$2:$A$501,0)),"Código no existe"))</f>
        <v/>
      </c>
      <c r="C78">
        <f>IF(A78="","",IFERROR(INDEX(Productos!$M$2:$M$501,MATCH(A78,Productos!$A$2:$A$501,0)),""))</f>
        <v/>
      </c>
      <c r="E78">
        <f>IF(OR(A78="",D78=""),"",D78-N(C78))</f>
        <v/>
      </c>
      <c r="F78" s="17">
        <f>IF(A78="","",IFERROR(INDEX(Productos!$F$2:$F$501,MATCH(A78,Productos!$A$2:$A$501,0)),0))</f>
        <v/>
      </c>
      <c r="G78" s="17">
        <f>IF(E78="","",E78*N(F78))</f>
        <v/>
      </c>
      <c r="H78" s="15" t="n"/>
    </row>
    <row r="79">
      <c r="A79" s="16" t="n"/>
      <c r="B79">
        <f>IF(A79="","",IFERROR(INDEX(Productos!$C$2:$C$501,MATCH(A79,Productos!$A$2:$A$501,0)),"Código no existe"))</f>
        <v/>
      </c>
      <c r="C79">
        <f>IF(A79="","",IFERROR(INDEX(Productos!$M$2:$M$501,MATCH(A79,Productos!$A$2:$A$501,0)),""))</f>
        <v/>
      </c>
      <c r="E79">
        <f>IF(OR(A79="",D79=""),"",D79-N(C79))</f>
        <v/>
      </c>
      <c r="F79" s="17">
        <f>IF(A79="","",IFERROR(INDEX(Productos!$F$2:$F$501,MATCH(A79,Productos!$A$2:$A$501,0)),0))</f>
        <v/>
      </c>
      <c r="G79" s="17">
        <f>IF(E79="","",E79*N(F79))</f>
        <v/>
      </c>
      <c r="H79" s="15" t="n"/>
    </row>
    <row r="80">
      <c r="A80" s="16" t="n"/>
      <c r="B80">
        <f>IF(A80="","",IFERROR(INDEX(Productos!$C$2:$C$501,MATCH(A80,Productos!$A$2:$A$501,0)),"Código no existe"))</f>
        <v/>
      </c>
      <c r="C80">
        <f>IF(A80="","",IFERROR(INDEX(Productos!$M$2:$M$501,MATCH(A80,Productos!$A$2:$A$501,0)),""))</f>
        <v/>
      </c>
      <c r="E80">
        <f>IF(OR(A80="",D80=""),"",D80-N(C80))</f>
        <v/>
      </c>
      <c r="F80" s="17">
        <f>IF(A80="","",IFERROR(INDEX(Productos!$F$2:$F$501,MATCH(A80,Productos!$A$2:$A$501,0)),0))</f>
        <v/>
      </c>
      <c r="G80" s="17">
        <f>IF(E80="","",E80*N(F80))</f>
        <v/>
      </c>
      <c r="H80" s="15" t="n"/>
    </row>
    <row r="81">
      <c r="A81" s="16" t="n"/>
      <c r="B81">
        <f>IF(A81="","",IFERROR(INDEX(Productos!$C$2:$C$501,MATCH(A81,Productos!$A$2:$A$501,0)),"Código no existe"))</f>
        <v/>
      </c>
      <c r="C81">
        <f>IF(A81="","",IFERROR(INDEX(Productos!$M$2:$M$501,MATCH(A81,Productos!$A$2:$A$501,0)),""))</f>
        <v/>
      </c>
      <c r="E81">
        <f>IF(OR(A81="",D81=""),"",D81-N(C81))</f>
        <v/>
      </c>
      <c r="F81" s="17">
        <f>IF(A81="","",IFERROR(INDEX(Productos!$F$2:$F$501,MATCH(A81,Productos!$A$2:$A$501,0)),0))</f>
        <v/>
      </c>
      <c r="G81" s="17">
        <f>IF(E81="","",E81*N(F81))</f>
        <v/>
      </c>
      <c r="H81" s="15" t="n"/>
    </row>
    <row r="82">
      <c r="A82" s="16" t="n"/>
      <c r="B82">
        <f>IF(A82="","",IFERROR(INDEX(Productos!$C$2:$C$501,MATCH(A82,Productos!$A$2:$A$501,0)),"Código no existe"))</f>
        <v/>
      </c>
      <c r="C82">
        <f>IF(A82="","",IFERROR(INDEX(Productos!$M$2:$M$501,MATCH(A82,Productos!$A$2:$A$501,0)),""))</f>
        <v/>
      </c>
      <c r="E82">
        <f>IF(OR(A82="",D82=""),"",D82-N(C82))</f>
        <v/>
      </c>
      <c r="F82" s="17">
        <f>IF(A82="","",IFERROR(INDEX(Productos!$F$2:$F$501,MATCH(A82,Productos!$A$2:$A$501,0)),0))</f>
        <v/>
      </c>
      <c r="G82" s="17">
        <f>IF(E82="","",E82*N(F82))</f>
        <v/>
      </c>
      <c r="H82" s="15" t="n"/>
    </row>
    <row r="83">
      <c r="A83" s="16" t="n"/>
      <c r="B83">
        <f>IF(A83="","",IFERROR(INDEX(Productos!$C$2:$C$501,MATCH(A83,Productos!$A$2:$A$501,0)),"Código no existe"))</f>
        <v/>
      </c>
      <c r="C83">
        <f>IF(A83="","",IFERROR(INDEX(Productos!$M$2:$M$501,MATCH(A83,Productos!$A$2:$A$501,0)),""))</f>
        <v/>
      </c>
      <c r="E83">
        <f>IF(OR(A83="",D83=""),"",D83-N(C83))</f>
        <v/>
      </c>
      <c r="F83" s="17">
        <f>IF(A83="","",IFERROR(INDEX(Productos!$F$2:$F$501,MATCH(A83,Productos!$A$2:$A$501,0)),0))</f>
        <v/>
      </c>
      <c r="G83" s="17">
        <f>IF(E83="","",E83*N(F83))</f>
        <v/>
      </c>
      <c r="H83" s="15" t="n"/>
    </row>
    <row r="84">
      <c r="A84" s="16" t="n"/>
      <c r="B84">
        <f>IF(A84="","",IFERROR(INDEX(Productos!$C$2:$C$501,MATCH(A84,Productos!$A$2:$A$501,0)),"Código no existe"))</f>
        <v/>
      </c>
      <c r="C84">
        <f>IF(A84="","",IFERROR(INDEX(Productos!$M$2:$M$501,MATCH(A84,Productos!$A$2:$A$501,0)),""))</f>
        <v/>
      </c>
      <c r="E84">
        <f>IF(OR(A84="",D84=""),"",D84-N(C84))</f>
        <v/>
      </c>
      <c r="F84" s="17">
        <f>IF(A84="","",IFERROR(INDEX(Productos!$F$2:$F$501,MATCH(A84,Productos!$A$2:$A$501,0)),0))</f>
        <v/>
      </c>
      <c r="G84" s="17">
        <f>IF(E84="","",E84*N(F84))</f>
        <v/>
      </c>
      <c r="H84" s="15" t="n"/>
    </row>
    <row r="85">
      <c r="A85" s="16" t="n"/>
      <c r="B85">
        <f>IF(A85="","",IFERROR(INDEX(Productos!$C$2:$C$501,MATCH(A85,Productos!$A$2:$A$501,0)),"Código no existe"))</f>
        <v/>
      </c>
      <c r="C85">
        <f>IF(A85="","",IFERROR(INDEX(Productos!$M$2:$M$501,MATCH(A85,Productos!$A$2:$A$501,0)),""))</f>
        <v/>
      </c>
      <c r="E85">
        <f>IF(OR(A85="",D85=""),"",D85-N(C85))</f>
        <v/>
      </c>
      <c r="F85" s="17">
        <f>IF(A85="","",IFERROR(INDEX(Productos!$F$2:$F$501,MATCH(A85,Productos!$A$2:$A$501,0)),0))</f>
        <v/>
      </c>
      <c r="G85" s="17">
        <f>IF(E85="","",E85*N(F85))</f>
        <v/>
      </c>
      <c r="H85" s="15" t="n"/>
    </row>
    <row r="86">
      <c r="A86" s="16" t="n"/>
      <c r="B86">
        <f>IF(A86="","",IFERROR(INDEX(Productos!$C$2:$C$501,MATCH(A86,Productos!$A$2:$A$501,0)),"Código no existe"))</f>
        <v/>
      </c>
      <c r="C86">
        <f>IF(A86="","",IFERROR(INDEX(Productos!$M$2:$M$501,MATCH(A86,Productos!$A$2:$A$501,0)),""))</f>
        <v/>
      </c>
      <c r="E86">
        <f>IF(OR(A86="",D86=""),"",D86-N(C86))</f>
        <v/>
      </c>
      <c r="F86" s="17">
        <f>IF(A86="","",IFERROR(INDEX(Productos!$F$2:$F$501,MATCH(A86,Productos!$A$2:$A$501,0)),0))</f>
        <v/>
      </c>
      <c r="G86" s="17">
        <f>IF(E86="","",E86*N(F86))</f>
        <v/>
      </c>
      <c r="H86" s="15" t="n"/>
    </row>
    <row r="87">
      <c r="A87" s="16" t="n"/>
      <c r="B87">
        <f>IF(A87="","",IFERROR(INDEX(Productos!$C$2:$C$501,MATCH(A87,Productos!$A$2:$A$501,0)),"Código no existe"))</f>
        <v/>
      </c>
      <c r="C87">
        <f>IF(A87="","",IFERROR(INDEX(Productos!$M$2:$M$501,MATCH(A87,Productos!$A$2:$A$501,0)),""))</f>
        <v/>
      </c>
      <c r="E87">
        <f>IF(OR(A87="",D87=""),"",D87-N(C87))</f>
        <v/>
      </c>
      <c r="F87" s="17">
        <f>IF(A87="","",IFERROR(INDEX(Productos!$F$2:$F$501,MATCH(A87,Productos!$A$2:$A$501,0)),0))</f>
        <v/>
      </c>
      <c r="G87" s="17">
        <f>IF(E87="","",E87*N(F87))</f>
        <v/>
      </c>
      <c r="H87" s="15" t="n"/>
    </row>
    <row r="88">
      <c r="A88" s="16" t="n"/>
      <c r="B88">
        <f>IF(A88="","",IFERROR(INDEX(Productos!$C$2:$C$501,MATCH(A88,Productos!$A$2:$A$501,0)),"Código no existe"))</f>
        <v/>
      </c>
      <c r="C88">
        <f>IF(A88="","",IFERROR(INDEX(Productos!$M$2:$M$501,MATCH(A88,Productos!$A$2:$A$501,0)),""))</f>
        <v/>
      </c>
      <c r="E88">
        <f>IF(OR(A88="",D88=""),"",D88-N(C88))</f>
        <v/>
      </c>
      <c r="F88" s="17">
        <f>IF(A88="","",IFERROR(INDEX(Productos!$F$2:$F$501,MATCH(A88,Productos!$A$2:$A$501,0)),0))</f>
        <v/>
      </c>
      <c r="G88" s="17">
        <f>IF(E88="","",E88*N(F88))</f>
        <v/>
      </c>
      <c r="H88" s="15" t="n"/>
    </row>
    <row r="89">
      <c r="A89" s="16" t="n"/>
      <c r="B89">
        <f>IF(A89="","",IFERROR(INDEX(Productos!$C$2:$C$501,MATCH(A89,Productos!$A$2:$A$501,0)),"Código no existe"))</f>
        <v/>
      </c>
      <c r="C89">
        <f>IF(A89="","",IFERROR(INDEX(Productos!$M$2:$M$501,MATCH(A89,Productos!$A$2:$A$501,0)),""))</f>
        <v/>
      </c>
      <c r="E89">
        <f>IF(OR(A89="",D89=""),"",D89-N(C89))</f>
        <v/>
      </c>
      <c r="F89" s="17">
        <f>IF(A89="","",IFERROR(INDEX(Productos!$F$2:$F$501,MATCH(A89,Productos!$A$2:$A$501,0)),0))</f>
        <v/>
      </c>
      <c r="G89" s="17">
        <f>IF(E89="","",E89*N(F89))</f>
        <v/>
      </c>
      <c r="H89" s="15" t="n"/>
    </row>
    <row r="90">
      <c r="A90" s="16" t="n"/>
      <c r="B90">
        <f>IF(A90="","",IFERROR(INDEX(Productos!$C$2:$C$501,MATCH(A90,Productos!$A$2:$A$501,0)),"Código no existe"))</f>
        <v/>
      </c>
      <c r="C90">
        <f>IF(A90="","",IFERROR(INDEX(Productos!$M$2:$M$501,MATCH(A90,Productos!$A$2:$A$501,0)),""))</f>
        <v/>
      </c>
      <c r="E90">
        <f>IF(OR(A90="",D90=""),"",D90-N(C90))</f>
        <v/>
      </c>
      <c r="F90" s="17">
        <f>IF(A90="","",IFERROR(INDEX(Productos!$F$2:$F$501,MATCH(A90,Productos!$A$2:$A$501,0)),0))</f>
        <v/>
      </c>
      <c r="G90" s="17">
        <f>IF(E90="","",E90*N(F90))</f>
        <v/>
      </c>
      <c r="H90" s="15" t="n"/>
    </row>
    <row r="91">
      <c r="A91" s="16" t="n"/>
      <c r="B91">
        <f>IF(A91="","",IFERROR(INDEX(Productos!$C$2:$C$501,MATCH(A91,Productos!$A$2:$A$501,0)),"Código no existe"))</f>
        <v/>
      </c>
      <c r="C91">
        <f>IF(A91="","",IFERROR(INDEX(Productos!$M$2:$M$501,MATCH(A91,Productos!$A$2:$A$501,0)),""))</f>
        <v/>
      </c>
      <c r="E91">
        <f>IF(OR(A91="",D91=""),"",D91-N(C91))</f>
        <v/>
      </c>
      <c r="F91" s="17">
        <f>IF(A91="","",IFERROR(INDEX(Productos!$F$2:$F$501,MATCH(A91,Productos!$A$2:$A$501,0)),0))</f>
        <v/>
      </c>
      <c r="G91" s="17">
        <f>IF(E91="","",E91*N(F91))</f>
        <v/>
      </c>
      <c r="H91" s="15" t="n"/>
    </row>
    <row r="92">
      <c r="A92" s="16" t="n"/>
      <c r="B92">
        <f>IF(A92="","",IFERROR(INDEX(Productos!$C$2:$C$501,MATCH(A92,Productos!$A$2:$A$501,0)),"Código no existe"))</f>
        <v/>
      </c>
      <c r="C92">
        <f>IF(A92="","",IFERROR(INDEX(Productos!$M$2:$M$501,MATCH(A92,Productos!$A$2:$A$501,0)),""))</f>
        <v/>
      </c>
      <c r="E92">
        <f>IF(OR(A92="",D92=""),"",D92-N(C92))</f>
        <v/>
      </c>
      <c r="F92" s="17">
        <f>IF(A92="","",IFERROR(INDEX(Productos!$F$2:$F$501,MATCH(A92,Productos!$A$2:$A$501,0)),0))</f>
        <v/>
      </c>
      <c r="G92" s="17">
        <f>IF(E92="","",E92*N(F92))</f>
        <v/>
      </c>
      <c r="H92" s="15" t="n"/>
    </row>
    <row r="93">
      <c r="A93" s="16" t="n"/>
      <c r="B93">
        <f>IF(A93="","",IFERROR(INDEX(Productos!$C$2:$C$501,MATCH(A93,Productos!$A$2:$A$501,0)),"Código no existe"))</f>
        <v/>
      </c>
      <c r="C93">
        <f>IF(A93="","",IFERROR(INDEX(Productos!$M$2:$M$501,MATCH(A93,Productos!$A$2:$A$501,0)),""))</f>
        <v/>
      </c>
      <c r="E93">
        <f>IF(OR(A93="",D93=""),"",D93-N(C93))</f>
        <v/>
      </c>
      <c r="F93" s="17">
        <f>IF(A93="","",IFERROR(INDEX(Productos!$F$2:$F$501,MATCH(A93,Productos!$A$2:$A$501,0)),0))</f>
        <v/>
      </c>
      <c r="G93" s="17">
        <f>IF(E93="","",E93*N(F93))</f>
        <v/>
      </c>
      <c r="H93" s="15" t="n"/>
    </row>
    <row r="94">
      <c r="A94" s="16" t="n"/>
      <c r="B94">
        <f>IF(A94="","",IFERROR(INDEX(Productos!$C$2:$C$501,MATCH(A94,Productos!$A$2:$A$501,0)),"Código no existe"))</f>
        <v/>
      </c>
      <c r="C94">
        <f>IF(A94="","",IFERROR(INDEX(Productos!$M$2:$M$501,MATCH(A94,Productos!$A$2:$A$501,0)),""))</f>
        <v/>
      </c>
      <c r="E94">
        <f>IF(OR(A94="",D94=""),"",D94-N(C94))</f>
        <v/>
      </c>
      <c r="F94" s="17">
        <f>IF(A94="","",IFERROR(INDEX(Productos!$F$2:$F$501,MATCH(A94,Productos!$A$2:$A$501,0)),0))</f>
        <v/>
      </c>
      <c r="G94" s="17">
        <f>IF(E94="","",E94*N(F94))</f>
        <v/>
      </c>
      <c r="H94" s="15" t="n"/>
    </row>
    <row r="95">
      <c r="A95" s="16" t="n"/>
      <c r="B95">
        <f>IF(A95="","",IFERROR(INDEX(Productos!$C$2:$C$501,MATCH(A95,Productos!$A$2:$A$501,0)),"Código no existe"))</f>
        <v/>
      </c>
      <c r="C95">
        <f>IF(A95="","",IFERROR(INDEX(Productos!$M$2:$M$501,MATCH(A95,Productos!$A$2:$A$501,0)),""))</f>
        <v/>
      </c>
      <c r="E95">
        <f>IF(OR(A95="",D95=""),"",D95-N(C95))</f>
        <v/>
      </c>
      <c r="F95" s="17">
        <f>IF(A95="","",IFERROR(INDEX(Productos!$F$2:$F$501,MATCH(A95,Productos!$A$2:$A$501,0)),0))</f>
        <v/>
      </c>
      <c r="G95" s="17">
        <f>IF(E95="","",E95*N(F95))</f>
        <v/>
      </c>
      <c r="H95" s="15" t="n"/>
    </row>
    <row r="96">
      <c r="A96" s="16" t="n"/>
      <c r="B96">
        <f>IF(A96="","",IFERROR(INDEX(Productos!$C$2:$C$501,MATCH(A96,Productos!$A$2:$A$501,0)),"Código no existe"))</f>
        <v/>
      </c>
      <c r="C96">
        <f>IF(A96="","",IFERROR(INDEX(Productos!$M$2:$M$501,MATCH(A96,Productos!$A$2:$A$501,0)),""))</f>
        <v/>
      </c>
      <c r="E96">
        <f>IF(OR(A96="",D96=""),"",D96-N(C96))</f>
        <v/>
      </c>
      <c r="F96" s="17">
        <f>IF(A96="","",IFERROR(INDEX(Productos!$F$2:$F$501,MATCH(A96,Productos!$A$2:$A$501,0)),0))</f>
        <v/>
      </c>
      <c r="G96" s="17">
        <f>IF(E96="","",E96*N(F96))</f>
        <v/>
      </c>
      <c r="H96" s="15" t="n"/>
    </row>
    <row r="97">
      <c r="A97" s="16" t="n"/>
      <c r="B97">
        <f>IF(A97="","",IFERROR(INDEX(Productos!$C$2:$C$501,MATCH(A97,Productos!$A$2:$A$501,0)),"Código no existe"))</f>
        <v/>
      </c>
      <c r="C97">
        <f>IF(A97="","",IFERROR(INDEX(Productos!$M$2:$M$501,MATCH(A97,Productos!$A$2:$A$501,0)),""))</f>
        <v/>
      </c>
      <c r="E97">
        <f>IF(OR(A97="",D97=""),"",D97-N(C97))</f>
        <v/>
      </c>
      <c r="F97" s="17">
        <f>IF(A97="","",IFERROR(INDEX(Productos!$F$2:$F$501,MATCH(A97,Productos!$A$2:$A$501,0)),0))</f>
        <v/>
      </c>
      <c r="G97" s="17">
        <f>IF(E97="","",E97*N(F97))</f>
        <v/>
      </c>
      <c r="H97" s="15" t="n"/>
    </row>
    <row r="98">
      <c r="A98" s="16" t="n"/>
      <c r="B98">
        <f>IF(A98="","",IFERROR(INDEX(Productos!$C$2:$C$501,MATCH(A98,Productos!$A$2:$A$501,0)),"Código no existe"))</f>
        <v/>
      </c>
      <c r="C98">
        <f>IF(A98="","",IFERROR(INDEX(Productos!$M$2:$M$501,MATCH(A98,Productos!$A$2:$A$501,0)),""))</f>
        <v/>
      </c>
      <c r="E98">
        <f>IF(OR(A98="",D98=""),"",D98-N(C98))</f>
        <v/>
      </c>
      <c r="F98" s="17">
        <f>IF(A98="","",IFERROR(INDEX(Productos!$F$2:$F$501,MATCH(A98,Productos!$A$2:$A$501,0)),0))</f>
        <v/>
      </c>
      <c r="G98" s="17">
        <f>IF(E98="","",E98*N(F98))</f>
        <v/>
      </c>
      <c r="H98" s="15" t="n"/>
    </row>
    <row r="99">
      <c r="A99" s="16" t="n"/>
      <c r="B99">
        <f>IF(A99="","",IFERROR(INDEX(Productos!$C$2:$C$501,MATCH(A99,Productos!$A$2:$A$501,0)),"Código no existe"))</f>
        <v/>
      </c>
      <c r="C99">
        <f>IF(A99="","",IFERROR(INDEX(Productos!$M$2:$M$501,MATCH(A99,Productos!$A$2:$A$501,0)),""))</f>
        <v/>
      </c>
      <c r="E99">
        <f>IF(OR(A99="",D99=""),"",D99-N(C99))</f>
        <v/>
      </c>
      <c r="F99" s="17">
        <f>IF(A99="","",IFERROR(INDEX(Productos!$F$2:$F$501,MATCH(A99,Productos!$A$2:$A$501,0)),0))</f>
        <v/>
      </c>
      <c r="G99" s="17">
        <f>IF(E99="","",E99*N(F99))</f>
        <v/>
      </c>
      <c r="H99" s="15" t="n"/>
    </row>
    <row r="100">
      <c r="A100" s="16" t="n"/>
      <c r="B100">
        <f>IF(A100="","",IFERROR(INDEX(Productos!$C$2:$C$501,MATCH(A100,Productos!$A$2:$A$501,0)),"Código no existe"))</f>
        <v/>
      </c>
      <c r="C100">
        <f>IF(A100="","",IFERROR(INDEX(Productos!$M$2:$M$501,MATCH(A100,Productos!$A$2:$A$501,0)),""))</f>
        <v/>
      </c>
      <c r="E100">
        <f>IF(OR(A100="",D100=""),"",D100-N(C100))</f>
        <v/>
      </c>
      <c r="F100" s="17">
        <f>IF(A100="","",IFERROR(INDEX(Productos!$F$2:$F$501,MATCH(A100,Productos!$A$2:$A$501,0)),0))</f>
        <v/>
      </c>
      <c r="G100" s="17">
        <f>IF(E100="","",E100*N(F100))</f>
        <v/>
      </c>
      <c r="H100" s="15" t="n"/>
    </row>
    <row r="101">
      <c r="A101" s="16" t="n"/>
      <c r="B101">
        <f>IF(A101="","",IFERROR(INDEX(Productos!$C$2:$C$501,MATCH(A101,Productos!$A$2:$A$501,0)),"Código no existe"))</f>
        <v/>
      </c>
      <c r="C101">
        <f>IF(A101="","",IFERROR(INDEX(Productos!$M$2:$M$501,MATCH(A101,Productos!$A$2:$A$501,0)),""))</f>
        <v/>
      </c>
      <c r="E101">
        <f>IF(OR(A101="",D101=""),"",D101-N(C101))</f>
        <v/>
      </c>
      <c r="F101" s="17">
        <f>IF(A101="","",IFERROR(INDEX(Productos!$F$2:$F$501,MATCH(A101,Productos!$A$2:$A$501,0)),0))</f>
        <v/>
      </c>
      <c r="G101" s="17">
        <f>IF(E101="","",E101*N(F101))</f>
        <v/>
      </c>
      <c r="H101" s="15" t="n"/>
    </row>
    <row r="102">
      <c r="A102" s="16" t="n"/>
      <c r="B102">
        <f>IF(A102="","",IFERROR(INDEX(Productos!$C$2:$C$501,MATCH(A102,Productos!$A$2:$A$501,0)),"Código no existe"))</f>
        <v/>
      </c>
      <c r="C102">
        <f>IF(A102="","",IFERROR(INDEX(Productos!$M$2:$M$501,MATCH(A102,Productos!$A$2:$A$501,0)),""))</f>
        <v/>
      </c>
      <c r="E102">
        <f>IF(OR(A102="",D102=""),"",D102-N(C102))</f>
        <v/>
      </c>
      <c r="F102" s="17">
        <f>IF(A102="","",IFERROR(INDEX(Productos!$F$2:$F$501,MATCH(A102,Productos!$A$2:$A$501,0)),0))</f>
        <v/>
      </c>
      <c r="G102" s="17">
        <f>IF(E102="","",E102*N(F102))</f>
        <v/>
      </c>
      <c r="H102" s="15" t="n"/>
    </row>
    <row r="103">
      <c r="A103" s="16" t="n"/>
      <c r="B103">
        <f>IF(A103="","",IFERROR(INDEX(Productos!$C$2:$C$501,MATCH(A103,Productos!$A$2:$A$501,0)),"Código no existe"))</f>
        <v/>
      </c>
      <c r="C103">
        <f>IF(A103="","",IFERROR(INDEX(Productos!$M$2:$M$501,MATCH(A103,Productos!$A$2:$A$501,0)),""))</f>
        <v/>
      </c>
      <c r="E103">
        <f>IF(OR(A103="",D103=""),"",D103-N(C103))</f>
        <v/>
      </c>
      <c r="F103" s="17">
        <f>IF(A103="","",IFERROR(INDEX(Productos!$F$2:$F$501,MATCH(A103,Productos!$A$2:$A$501,0)),0))</f>
        <v/>
      </c>
      <c r="G103" s="17">
        <f>IF(E103="","",E103*N(F103))</f>
        <v/>
      </c>
      <c r="H103" s="15" t="n"/>
    </row>
    <row r="104">
      <c r="A104" s="16" t="n"/>
      <c r="B104">
        <f>IF(A104="","",IFERROR(INDEX(Productos!$C$2:$C$501,MATCH(A104,Productos!$A$2:$A$501,0)),"Código no existe"))</f>
        <v/>
      </c>
      <c r="C104">
        <f>IF(A104="","",IFERROR(INDEX(Productos!$M$2:$M$501,MATCH(A104,Productos!$A$2:$A$501,0)),""))</f>
        <v/>
      </c>
      <c r="E104">
        <f>IF(OR(A104="",D104=""),"",D104-N(C104))</f>
        <v/>
      </c>
      <c r="F104" s="17">
        <f>IF(A104="","",IFERROR(INDEX(Productos!$F$2:$F$501,MATCH(A104,Productos!$A$2:$A$501,0)),0))</f>
        <v/>
      </c>
      <c r="G104" s="17">
        <f>IF(E104="","",E104*N(F104))</f>
        <v/>
      </c>
      <c r="H104" s="15" t="n"/>
    </row>
    <row r="105">
      <c r="A105" s="16" t="n"/>
      <c r="B105">
        <f>IF(A105="","",IFERROR(INDEX(Productos!$C$2:$C$501,MATCH(A105,Productos!$A$2:$A$501,0)),"Código no existe"))</f>
        <v/>
      </c>
      <c r="C105">
        <f>IF(A105="","",IFERROR(INDEX(Productos!$M$2:$M$501,MATCH(A105,Productos!$A$2:$A$501,0)),""))</f>
        <v/>
      </c>
      <c r="E105">
        <f>IF(OR(A105="",D105=""),"",D105-N(C105))</f>
        <v/>
      </c>
      <c r="F105" s="17">
        <f>IF(A105="","",IFERROR(INDEX(Productos!$F$2:$F$501,MATCH(A105,Productos!$A$2:$A$501,0)),0))</f>
        <v/>
      </c>
      <c r="G105" s="17">
        <f>IF(E105="","",E105*N(F105))</f>
        <v/>
      </c>
      <c r="H105" s="15" t="n"/>
    </row>
    <row r="106">
      <c r="A106" s="16" t="n"/>
      <c r="B106">
        <f>IF(A106="","",IFERROR(INDEX(Productos!$C$2:$C$501,MATCH(A106,Productos!$A$2:$A$501,0)),"Código no existe"))</f>
        <v/>
      </c>
      <c r="C106">
        <f>IF(A106="","",IFERROR(INDEX(Productos!$M$2:$M$501,MATCH(A106,Productos!$A$2:$A$501,0)),""))</f>
        <v/>
      </c>
      <c r="E106">
        <f>IF(OR(A106="",D106=""),"",D106-N(C106))</f>
        <v/>
      </c>
      <c r="F106" s="17">
        <f>IF(A106="","",IFERROR(INDEX(Productos!$F$2:$F$501,MATCH(A106,Productos!$A$2:$A$501,0)),0))</f>
        <v/>
      </c>
      <c r="G106" s="17">
        <f>IF(E106="","",E106*N(F106))</f>
        <v/>
      </c>
      <c r="H106" s="15" t="n"/>
    </row>
    <row r="107">
      <c r="A107" s="16" t="n"/>
      <c r="B107">
        <f>IF(A107="","",IFERROR(INDEX(Productos!$C$2:$C$501,MATCH(A107,Productos!$A$2:$A$501,0)),"Código no existe"))</f>
        <v/>
      </c>
      <c r="C107">
        <f>IF(A107="","",IFERROR(INDEX(Productos!$M$2:$M$501,MATCH(A107,Productos!$A$2:$A$501,0)),""))</f>
        <v/>
      </c>
      <c r="E107">
        <f>IF(OR(A107="",D107=""),"",D107-N(C107))</f>
        <v/>
      </c>
      <c r="F107" s="17">
        <f>IF(A107="","",IFERROR(INDEX(Productos!$F$2:$F$501,MATCH(A107,Productos!$A$2:$A$501,0)),0))</f>
        <v/>
      </c>
      <c r="G107" s="17">
        <f>IF(E107="","",E107*N(F107))</f>
        <v/>
      </c>
      <c r="H107" s="15" t="n"/>
    </row>
    <row r="108">
      <c r="A108" s="16" t="n"/>
      <c r="B108">
        <f>IF(A108="","",IFERROR(INDEX(Productos!$C$2:$C$501,MATCH(A108,Productos!$A$2:$A$501,0)),"Código no existe"))</f>
        <v/>
      </c>
      <c r="C108">
        <f>IF(A108="","",IFERROR(INDEX(Productos!$M$2:$M$501,MATCH(A108,Productos!$A$2:$A$501,0)),""))</f>
        <v/>
      </c>
      <c r="E108">
        <f>IF(OR(A108="",D108=""),"",D108-N(C108))</f>
        <v/>
      </c>
      <c r="F108" s="17">
        <f>IF(A108="","",IFERROR(INDEX(Productos!$F$2:$F$501,MATCH(A108,Productos!$A$2:$A$501,0)),0))</f>
        <v/>
      </c>
      <c r="G108" s="17">
        <f>IF(E108="","",E108*N(F108))</f>
        <v/>
      </c>
      <c r="H108" s="15" t="n"/>
    </row>
    <row r="109">
      <c r="A109" s="16" t="n"/>
      <c r="B109">
        <f>IF(A109="","",IFERROR(INDEX(Productos!$C$2:$C$501,MATCH(A109,Productos!$A$2:$A$501,0)),"Código no existe"))</f>
        <v/>
      </c>
      <c r="C109">
        <f>IF(A109="","",IFERROR(INDEX(Productos!$M$2:$M$501,MATCH(A109,Productos!$A$2:$A$501,0)),""))</f>
        <v/>
      </c>
      <c r="E109">
        <f>IF(OR(A109="",D109=""),"",D109-N(C109))</f>
        <v/>
      </c>
      <c r="F109" s="17">
        <f>IF(A109="","",IFERROR(INDEX(Productos!$F$2:$F$501,MATCH(A109,Productos!$A$2:$A$501,0)),0))</f>
        <v/>
      </c>
      <c r="G109" s="17">
        <f>IF(E109="","",E109*N(F109))</f>
        <v/>
      </c>
      <c r="H109" s="15" t="n"/>
    </row>
    <row r="110">
      <c r="A110" s="16" t="n"/>
      <c r="B110">
        <f>IF(A110="","",IFERROR(INDEX(Productos!$C$2:$C$501,MATCH(A110,Productos!$A$2:$A$501,0)),"Código no existe"))</f>
        <v/>
      </c>
      <c r="C110">
        <f>IF(A110="","",IFERROR(INDEX(Productos!$M$2:$M$501,MATCH(A110,Productos!$A$2:$A$501,0)),""))</f>
        <v/>
      </c>
      <c r="E110">
        <f>IF(OR(A110="",D110=""),"",D110-N(C110))</f>
        <v/>
      </c>
      <c r="F110" s="17">
        <f>IF(A110="","",IFERROR(INDEX(Productos!$F$2:$F$501,MATCH(A110,Productos!$A$2:$A$501,0)),0))</f>
        <v/>
      </c>
      <c r="G110" s="17">
        <f>IF(E110="","",E110*N(F110))</f>
        <v/>
      </c>
      <c r="H110" s="15" t="n"/>
    </row>
    <row r="111">
      <c r="A111" s="16" t="n"/>
      <c r="B111">
        <f>IF(A111="","",IFERROR(INDEX(Productos!$C$2:$C$501,MATCH(A111,Productos!$A$2:$A$501,0)),"Código no existe"))</f>
        <v/>
      </c>
      <c r="C111">
        <f>IF(A111="","",IFERROR(INDEX(Productos!$M$2:$M$501,MATCH(A111,Productos!$A$2:$A$501,0)),""))</f>
        <v/>
      </c>
      <c r="E111">
        <f>IF(OR(A111="",D111=""),"",D111-N(C111))</f>
        <v/>
      </c>
      <c r="F111" s="17">
        <f>IF(A111="","",IFERROR(INDEX(Productos!$F$2:$F$501,MATCH(A111,Productos!$A$2:$A$501,0)),0))</f>
        <v/>
      </c>
      <c r="G111" s="17">
        <f>IF(E111="","",E111*N(F111))</f>
        <v/>
      </c>
      <c r="H111" s="15" t="n"/>
    </row>
    <row r="112">
      <c r="A112" s="16" t="n"/>
      <c r="B112">
        <f>IF(A112="","",IFERROR(INDEX(Productos!$C$2:$C$501,MATCH(A112,Productos!$A$2:$A$501,0)),"Código no existe"))</f>
        <v/>
      </c>
      <c r="C112">
        <f>IF(A112="","",IFERROR(INDEX(Productos!$M$2:$M$501,MATCH(A112,Productos!$A$2:$A$501,0)),""))</f>
        <v/>
      </c>
      <c r="E112">
        <f>IF(OR(A112="",D112=""),"",D112-N(C112))</f>
        <v/>
      </c>
      <c r="F112" s="17">
        <f>IF(A112="","",IFERROR(INDEX(Productos!$F$2:$F$501,MATCH(A112,Productos!$A$2:$A$501,0)),0))</f>
        <v/>
      </c>
      <c r="G112" s="17">
        <f>IF(E112="","",E112*N(F112))</f>
        <v/>
      </c>
      <c r="H112" s="15" t="n"/>
    </row>
    <row r="113">
      <c r="A113" s="16" t="n"/>
      <c r="B113">
        <f>IF(A113="","",IFERROR(INDEX(Productos!$C$2:$C$501,MATCH(A113,Productos!$A$2:$A$501,0)),"Código no existe"))</f>
        <v/>
      </c>
      <c r="C113">
        <f>IF(A113="","",IFERROR(INDEX(Productos!$M$2:$M$501,MATCH(A113,Productos!$A$2:$A$501,0)),""))</f>
        <v/>
      </c>
      <c r="E113">
        <f>IF(OR(A113="",D113=""),"",D113-N(C113))</f>
        <v/>
      </c>
      <c r="F113" s="17">
        <f>IF(A113="","",IFERROR(INDEX(Productos!$F$2:$F$501,MATCH(A113,Productos!$A$2:$A$501,0)),0))</f>
        <v/>
      </c>
      <c r="G113" s="17">
        <f>IF(E113="","",E113*N(F113))</f>
        <v/>
      </c>
      <c r="H113" s="15" t="n"/>
    </row>
    <row r="114">
      <c r="A114" s="16" t="n"/>
      <c r="B114">
        <f>IF(A114="","",IFERROR(INDEX(Productos!$C$2:$C$501,MATCH(A114,Productos!$A$2:$A$501,0)),"Código no existe"))</f>
        <v/>
      </c>
      <c r="C114">
        <f>IF(A114="","",IFERROR(INDEX(Productos!$M$2:$M$501,MATCH(A114,Productos!$A$2:$A$501,0)),""))</f>
        <v/>
      </c>
      <c r="E114">
        <f>IF(OR(A114="",D114=""),"",D114-N(C114))</f>
        <v/>
      </c>
      <c r="F114" s="17">
        <f>IF(A114="","",IFERROR(INDEX(Productos!$F$2:$F$501,MATCH(A114,Productos!$A$2:$A$501,0)),0))</f>
        <v/>
      </c>
      <c r="G114" s="17">
        <f>IF(E114="","",E114*N(F114))</f>
        <v/>
      </c>
      <c r="H114" s="15" t="n"/>
    </row>
    <row r="115">
      <c r="A115" s="16" t="n"/>
      <c r="B115">
        <f>IF(A115="","",IFERROR(INDEX(Productos!$C$2:$C$501,MATCH(A115,Productos!$A$2:$A$501,0)),"Código no existe"))</f>
        <v/>
      </c>
      <c r="C115">
        <f>IF(A115="","",IFERROR(INDEX(Productos!$M$2:$M$501,MATCH(A115,Productos!$A$2:$A$501,0)),""))</f>
        <v/>
      </c>
      <c r="E115">
        <f>IF(OR(A115="",D115=""),"",D115-N(C115))</f>
        <v/>
      </c>
      <c r="F115" s="17">
        <f>IF(A115="","",IFERROR(INDEX(Productos!$F$2:$F$501,MATCH(A115,Productos!$A$2:$A$501,0)),0))</f>
        <v/>
      </c>
      <c r="G115" s="17">
        <f>IF(E115="","",E115*N(F115))</f>
        <v/>
      </c>
      <c r="H115" s="15" t="n"/>
    </row>
    <row r="116">
      <c r="A116" s="16" t="n"/>
      <c r="B116">
        <f>IF(A116="","",IFERROR(INDEX(Productos!$C$2:$C$501,MATCH(A116,Productos!$A$2:$A$501,0)),"Código no existe"))</f>
        <v/>
      </c>
      <c r="C116">
        <f>IF(A116="","",IFERROR(INDEX(Productos!$M$2:$M$501,MATCH(A116,Productos!$A$2:$A$501,0)),""))</f>
        <v/>
      </c>
      <c r="E116">
        <f>IF(OR(A116="",D116=""),"",D116-N(C116))</f>
        <v/>
      </c>
      <c r="F116" s="17">
        <f>IF(A116="","",IFERROR(INDEX(Productos!$F$2:$F$501,MATCH(A116,Productos!$A$2:$A$501,0)),0))</f>
        <v/>
      </c>
      <c r="G116" s="17">
        <f>IF(E116="","",E116*N(F116))</f>
        <v/>
      </c>
      <c r="H116" s="15" t="n"/>
    </row>
    <row r="117">
      <c r="A117" s="16" t="n"/>
      <c r="B117">
        <f>IF(A117="","",IFERROR(INDEX(Productos!$C$2:$C$501,MATCH(A117,Productos!$A$2:$A$501,0)),"Código no existe"))</f>
        <v/>
      </c>
      <c r="C117">
        <f>IF(A117="","",IFERROR(INDEX(Productos!$M$2:$M$501,MATCH(A117,Productos!$A$2:$A$501,0)),""))</f>
        <v/>
      </c>
      <c r="E117">
        <f>IF(OR(A117="",D117=""),"",D117-N(C117))</f>
        <v/>
      </c>
      <c r="F117" s="17">
        <f>IF(A117="","",IFERROR(INDEX(Productos!$F$2:$F$501,MATCH(A117,Productos!$A$2:$A$501,0)),0))</f>
        <v/>
      </c>
      <c r="G117" s="17">
        <f>IF(E117="","",E117*N(F117))</f>
        <v/>
      </c>
      <c r="H117" s="15" t="n"/>
    </row>
    <row r="118">
      <c r="A118" s="16" t="n"/>
      <c r="B118">
        <f>IF(A118="","",IFERROR(INDEX(Productos!$C$2:$C$501,MATCH(A118,Productos!$A$2:$A$501,0)),"Código no existe"))</f>
        <v/>
      </c>
      <c r="C118">
        <f>IF(A118="","",IFERROR(INDEX(Productos!$M$2:$M$501,MATCH(A118,Productos!$A$2:$A$501,0)),""))</f>
        <v/>
      </c>
      <c r="E118">
        <f>IF(OR(A118="",D118=""),"",D118-N(C118))</f>
        <v/>
      </c>
      <c r="F118" s="17">
        <f>IF(A118="","",IFERROR(INDEX(Productos!$F$2:$F$501,MATCH(A118,Productos!$A$2:$A$501,0)),0))</f>
        <v/>
      </c>
      <c r="G118" s="17">
        <f>IF(E118="","",E118*N(F118))</f>
        <v/>
      </c>
      <c r="H118" s="15" t="n"/>
    </row>
    <row r="119">
      <c r="A119" s="16" t="n"/>
      <c r="B119">
        <f>IF(A119="","",IFERROR(INDEX(Productos!$C$2:$C$501,MATCH(A119,Productos!$A$2:$A$501,0)),"Código no existe"))</f>
        <v/>
      </c>
      <c r="C119">
        <f>IF(A119="","",IFERROR(INDEX(Productos!$M$2:$M$501,MATCH(A119,Productos!$A$2:$A$501,0)),""))</f>
        <v/>
      </c>
      <c r="E119">
        <f>IF(OR(A119="",D119=""),"",D119-N(C119))</f>
        <v/>
      </c>
      <c r="F119" s="17">
        <f>IF(A119="","",IFERROR(INDEX(Productos!$F$2:$F$501,MATCH(A119,Productos!$A$2:$A$501,0)),0))</f>
        <v/>
      </c>
      <c r="G119" s="17">
        <f>IF(E119="","",E119*N(F119))</f>
        <v/>
      </c>
      <c r="H119" s="15" t="n"/>
    </row>
    <row r="120">
      <c r="A120" s="16" t="n"/>
      <c r="B120">
        <f>IF(A120="","",IFERROR(INDEX(Productos!$C$2:$C$501,MATCH(A120,Productos!$A$2:$A$501,0)),"Código no existe"))</f>
        <v/>
      </c>
      <c r="C120">
        <f>IF(A120="","",IFERROR(INDEX(Productos!$M$2:$M$501,MATCH(A120,Productos!$A$2:$A$501,0)),""))</f>
        <v/>
      </c>
      <c r="E120">
        <f>IF(OR(A120="",D120=""),"",D120-N(C120))</f>
        <v/>
      </c>
      <c r="F120" s="17">
        <f>IF(A120="","",IFERROR(INDEX(Productos!$F$2:$F$501,MATCH(A120,Productos!$A$2:$A$501,0)),0))</f>
        <v/>
      </c>
      <c r="G120" s="17">
        <f>IF(E120="","",E120*N(F120))</f>
        <v/>
      </c>
      <c r="H120" s="15" t="n"/>
    </row>
    <row r="121">
      <c r="A121" s="16" t="n"/>
      <c r="B121">
        <f>IF(A121="","",IFERROR(INDEX(Productos!$C$2:$C$501,MATCH(A121,Productos!$A$2:$A$501,0)),"Código no existe"))</f>
        <v/>
      </c>
      <c r="C121">
        <f>IF(A121="","",IFERROR(INDEX(Productos!$M$2:$M$501,MATCH(A121,Productos!$A$2:$A$501,0)),""))</f>
        <v/>
      </c>
      <c r="E121">
        <f>IF(OR(A121="",D121=""),"",D121-N(C121))</f>
        <v/>
      </c>
      <c r="F121" s="17">
        <f>IF(A121="","",IFERROR(INDEX(Productos!$F$2:$F$501,MATCH(A121,Productos!$A$2:$A$501,0)),0))</f>
        <v/>
      </c>
      <c r="G121" s="17">
        <f>IF(E121="","",E121*N(F121))</f>
        <v/>
      </c>
      <c r="H121" s="15" t="n"/>
    </row>
    <row r="122">
      <c r="A122" s="16" t="n"/>
      <c r="B122">
        <f>IF(A122="","",IFERROR(INDEX(Productos!$C$2:$C$501,MATCH(A122,Productos!$A$2:$A$501,0)),"Código no existe"))</f>
        <v/>
      </c>
      <c r="C122">
        <f>IF(A122="","",IFERROR(INDEX(Productos!$M$2:$M$501,MATCH(A122,Productos!$A$2:$A$501,0)),""))</f>
        <v/>
      </c>
      <c r="E122">
        <f>IF(OR(A122="",D122=""),"",D122-N(C122))</f>
        <v/>
      </c>
      <c r="F122" s="17">
        <f>IF(A122="","",IFERROR(INDEX(Productos!$F$2:$F$501,MATCH(A122,Productos!$A$2:$A$501,0)),0))</f>
        <v/>
      </c>
      <c r="G122" s="17">
        <f>IF(E122="","",E122*N(F122))</f>
        <v/>
      </c>
      <c r="H122" s="15" t="n"/>
    </row>
    <row r="123">
      <c r="A123" s="16" t="n"/>
      <c r="B123">
        <f>IF(A123="","",IFERROR(INDEX(Productos!$C$2:$C$501,MATCH(A123,Productos!$A$2:$A$501,0)),"Código no existe"))</f>
        <v/>
      </c>
      <c r="C123">
        <f>IF(A123="","",IFERROR(INDEX(Productos!$M$2:$M$501,MATCH(A123,Productos!$A$2:$A$501,0)),""))</f>
        <v/>
      </c>
      <c r="E123">
        <f>IF(OR(A123="",D123=""),"",D123-N(C123))</f>
        <v/>
      </c>
      <c r="F123" s="17">
        <f>IF(A123="","",IFERROR(INDEX(Productos!$F$2:$F$501,MATCH(A123,Productos!$A$2:$A$501,0)),0))</f>
        <v/>
      </c>
      <c r="G123" s="17">
        <f>IF(E123="","",E123*N(F123))</f>
        <v/>
      </c>
      <c r="H123" s="15" t="n"/>
    </row>
    <row r="124">
      <c r="A124" s="16" t="n"/>
      <c r="B124">
        <f>IF(A124="","",IFERROR(INDEX(Productos!$C$2:$C$501,MATCH(A124,Productos!$A$2:$A$501,0)),"Código no existe"))</f>
        <v/>
      </c>
      <c r="C124">
        <f>IF(A124="","",IFERROR(INDEX(Productos!$M$2:$M$501,MATCH(A124,Productos!$A$2:$A$501,0)),""))</f>
        <v/>
      </c>
      <c r="E124">
        <f>IF(OR(A124="",D124=""),"",D124-N(C124))</f>
        <v/>
      </c>
      <c r="F124" s="17">
        <f>IF(A124="","",IFERROR(INDEX(Productos!$F$2:$F$501,MATCH(A124,Productos!$A$2:$A$501,0)),0))</f>
        <v/>
      </c>
      <c r="G124" s="17">
        <f>IF(E124="","",E124*N(F124))</f>
        <v/>
      </c>
      <c r="H124" s="15" t="n"/>
    </row>
    <row r="125">
      <c r="A125" s="16" t="n"/>
      <c r="B125">
        <f>IF(A125="","",IFERROR(INDEX(Productos!$C$2:$C$501,MATCH(A125,Productos!$A$2:$A$501,0)),"Código no existe"))</f>
        <v/>
      </c>
      <c r="C125">
        <f>IF(A125="","",IFERROR(INDEX(Productos!$M$2:$M$501,MATCH(A125,Productos!$A$2:$A$501,0)),""))</f>
        <v/>
      </c>
      <c r="E125">
        <f>IF(OR(A125="",D125=""),"",D125-N(C125))</f>
        <v/>
      </c>
      <c r="F125" s="17">
        <f>IF(A125="","",IFERROR(INDEX(Productos!$F$2:$F$501,MATCH(A125,Productos!$A$2:$A$501,0)),0))</f>
        <v/>
      </c>
      <c r="G125" s="17">
        <f>IF(E125="","",E125*N(F125))</f>
        <v/>
      </c>
      <c r="H125" s="15" t="n"/>
    </row>
    <row r="126">
      <c r="A126" s="16" t="n"/>
      <c r="B126">
        <f>IF(A126="","",IFERROR(INDEX(Productos!$C$2:$C$501,MATCH(A126,Productos!$A$2:$A$501,0)),"Código no existe"))</f>
        <v/>
      </c>
      <c r="C126">
        <f>IF(A126="","",IFERROR(INDEX(Productos!$M$2:$M$501,MATCH(A126,Productos!$A$2:$A$501,0)),""))</f>
        <v/>
      </c>
      <c r="E126">
        <f>IF(OR(A126="",D126=""),"",D126-N(C126))</f>
        <v/>
      </c>
      <c r="F126" s="17">
        <f>IF(A126="","",IFERROR(INDEX(Productos!$F$2:$F$501,MATCH(A126,Productos!$A$2:$A$501,0)),0))</f>
        <v/>
      </c>
      <c r="G126" s="17">
        <f>IF(E126="","",E126*N(F126))</f>
        <v/>
      </c>
      <c r="H126" s="15" t="n"/>
    </row>
    <row r="127">
      <c r="A127" s="16" t="n"/>
      <c r="B127">
        <f>IF(A127="","",IFERROR(INDEX(Productos!$C$2:$C$501,MATCH(A127,Productos!$A$2:$A$501,0)),"Código no existe"))</f>
        <v/>
      </c>
      <c r="C127">
        <f>IF(A127="","",IFERROR(INDEX(Productos!$M$2:$M$501,MATCH(A127,Productos!$A$2:$A$501,0)),""))</f>
        <v/>
      </c>
      <c r="E127">
        <f>IF(OR(A127="",D127=""),"",D127-N(C127))</f>
        <v/>
      </c>
      <c r="F127" s="17">
        <f>IF(A127="","",IFERROR(INDEX(Productos!$F$2:$F$501,MATCH(A127,Productos!$A$2:$A$501,0)),0))</f>
        <v/>
      </c>
      <c r="G127" s="17">
        <f>IF(E127="","",E127*N(F127))</f>
        <v/>
      </c>
      <c r="H127" s="15" t="n"/>
    </row>
    <row r="128">
      <c r="A128" s="16" t="n"/>
      <c r="B128">
        <f>IF(A128="","",IFERROR(INDEX(Productos!$C$2:$C$501,MATCH(A128,Productos!$A$2:$A$501,0)),"Código no existe"))</f>
        <v/>
      </c>
      <c r="C128">
        <f>IF(A128="","",IFERROR(INDEX(Productos!$M$2:$M$501,MATCH(A128,Productos!$A$2:$A$501,0)),""))</f>
        <v/>
      </c>
      <c r="E128">
        <f>IF(OR(A128="",D128=""),"",D128-N(C128))</f>
        <v/>
      </c>
      <c r="F128" s="17">
        <f>IF(A128="","",IFERROR(INDEX(Productos!$F$2:$F$501,MATCH(A128,Productos!$A$2:$A$501,0)),0))</f>
        <v/>
      </c>
      <c r="G128" s="17">
        <f>IF(E128="","",E128*N(F128))</f>
        <v/>
      </c>
      <c r="H128" s="15" t="n"/>
    </row>
    <row r="129">
      <c r="A129" s="16" t="n"/>
      <c r="B129">
        <f>IF(A129="","",IFERROR(INDEX(Productos!$C$2:$C$501,MATCH(A129,Productos!$A$2:$A$501,0)),"Código no existe"))</f>
        <v/>
      </c>
      <c r="C129">
        <f>IF(A129="","",IFERROR(INDEX(Productos!$M$2:$M$501,MATCH(A129,Productos!$A$2:$A$501,0)),""))</f>
        <v/>
      </c>
      <c r="E129">
        <f>IF(OR(A129="",D129=""),"",D129-N(C129))</f>
        <v/>
      </c>
      <c r="F129" s="17">
        <f>IF(A129="","",IFERROR(INDEX(Productos!$F$2:$F$501,MATCH(A129,Productos!$A$2:$A$501,0)),0))</f>
        <v/>
      </c>
      <c r="G129" s="17">
        <f>IF(E129="","",E129*N(F129))</f>
        <v/>
      </c>
      <c r="H129" s="15" t="n"/>
    </row>
    <row r="130">
      <c r="A130" s="16" t="n"/>
      <c r="B130">
        <f>IF(A130="","",IFERROR(INDEX(Productos!$C$2:$C$501,MATCH(A130,Productos!$A$2:$A$501,0)),"Código no existe"))</f>
        <v/>
      </c>
      <c r="C130">
        <f>IF(A130="","",IFERROR(INDEX(Productos!$M$2:$M$501,MATCH(A130,Productos!$A$2:$A$501,0)),""))</f>
        <v/>
      </c>
      <c r="E130">
        <f>IF(OR(A130="",D130=""),"",D130-N(C130))</f>
        <v/>
      </c>
      <c r="F130" s="17">
        <f>IF(A130="","",IFERROR(INDEX(Productos!$F$2:$F$501,MATCH(A130,Productos!$A$2:$A$501,0)),0))</f>
        <v/>
      </c>
      <c r="G130" s="17">
        <f>IF(E130="","",E130*N(F130))</f>
        <v/>
      </c>
      <c r="H130" s="15" t="n"/>
    </row>
    <row r="131">
      <c r="A131" s="16" t="n"/>
      <c r="B131">
        <f>IF(A131="","",IFERROR(INDEX(Productos!$C$2:$C$501,MATCH(A131,Productos!$A$2:$A$501,0)),"Código no existe"))</f>
        <v/>
      </c>
      <c r="C131">
        <f>IF(A131="","",IFERROR(INDEX(Productos!$M$2:$M$501,MATCH(A131,Productos!$A$2:$A$501,0)),""))</f>
        <v/>
      </c>
      <c r="E131">
        <f>IF(OR(A131="",D131=""),"",D131-N(C131))</f>
        <v/>
      </c>
      <c r="F131" s="17">
        <f>IF(A131="","",IFERROR(INDEX(Productos!$F$2:$F$501,MATCH(A131,Productos!$A$2:$A$501,0)),0))</f>
        <v/>
      </c>
      <c r="G131" s="17">
        <f>IF(E131="","",E131*N(F131))</f>
        <v/>
      </c>
      <c r="H131" s="15" t="n"/>
    </row>
    <row r="132">
      <c r="A132" s="16" t="n"/>
      <c r="B132">
        <f>IF(A132="","",IFERROR(INDEX(Productos!$C$2:$C$501,MATCH(A132,Productos!$A$2:$A$501,0)),"Código no existe"))</f>
        <v/>
      </c>
      <c r="C132">
        <f>IF(A132="","",IFERROR(INDEX(Productos!$M$2:$M$501,MATCH(A132,Productos!$A$2:$A$501,0)),""))</f>
        <v/>
      </c>
      <c r="E132">
        <f>IF(OR(A132="",D132=""),"",D132-N(C132))</f>
        <v/>
      </c>
      <c r="F132" s="17">
        <f>IF(A132="","",IFERROR(INDEX(Productos!$F$2:$F$501,MATCH(A132,Productos!$A$2:$A$501,0)),0))</f>
        <v/>
      </c>
      <c r="G132" s="17">
        <f>IF(E132="","",E132*N(F132))</f>
        <v/>
      </c>
      <c r="H132" s="15" t="n"/>
    </row>
    <row r="133">
      <c r="A133" s="16" t="n"/>
      <c r="B133">
        <f>IF(A133="","",IFERROR(INDEX(Productos!$C$2:$C$501,MATCH(A133,Productos!$A$2:$A$501,0)),"Código no existe"))</f>
        <v/>
      </c>
      <c r="C133">
        <f>IF(A133="","",IFERROR(INDEX(Productos!$M$2:$M$501,MATCH(A133,Productos!$A$2:$A$501,0)),""))</f>
        <v/>
      </c>
      <c r="E133">
        <f>IF(OR(A133="",D133=""),"",D133-N(C133))</f>
        <v/>
      </c>
      <c r="F133" s="17">
        <f>IF(A133="","",IFERROR(INDEX(Productos!$F$2:$F$501,MATCH(A133,Productos!$A$2:$A$501,0)),0))</f>
        <v/>
      </c>
      <c r="G133" s="17">
        <f>IF(E133="","",E133*N(F133))</f>
        <v/>
      </c>
      <c r="H133" s="15" t="n"/>
    </row>
    <row r="134">
      <c r="A134" s="16" t="n"/>
      <c r="B134">
        <f>IF(A134="","",IFERROR(INDEX(Productos!$C$2:$C$501,MATCH(A134,Productos!$A$2:$A$501,0)),"Código no existe"))</f>
        <v/>
      </c>
      <c r="C134">
        <f>IF(A134="","",IFERROR(INDEX(Productos!$M$2:$M$501,MATCH(A134,Productos!$A$2:$A$501,0)),""))</f>
        <v/>
      </c>
      <c r="E134">
        <f>IF(OR(A134="",D134=""),"",D134-N(C134))</f>
        <v/>
      </c>
      <c r="F134" s="17">
        <f>IF(A134="","",IFERROR(INDEX(Productos!$F$2:$F$501,MATCH(A134,Productos!$A$2:$A$501,0)),0))</f>
        <v/>
      </c>
      <c r="G134" s="17">
        <f>IF(E134="","",E134*N(F134))</f>
        <v/>
      </c>
      <c r="H134" s="15" t="n"/>
    </row>
    <row r="135">
      <c r="A135" s="16" t="n"/>
      <c r="B135">
        <f>IF(A135="","",IFERROR(INDEX(Productos!$C$2:$C$501,MATCH(A135,Productos!$A$2:$A$501,0)),"Código no existe"))</f>
        <v/>
      </c>
      <c r="C135">
        <f>IF(A135="","",IFERROR(INDEX(Productos!$M$2:$M$501,MATCH(A135,Productos!$A$2:$A$501,0)),""))</f>
        <v/>
      </c>
      <c r="E135">
        <f>IF(OR(A135="",D135=""),"",D135-N(C135))</f>
        <v/>
      </c>
      <c r="F135" s="17">
        <f>IF(A135="","",IFERROR(INDEX(Productos!$F$2:$F$501,MATCH(A135,Productos!$A$2:$A$501,0)),0))</f>
        <v/>
      </c>
      <c r="G135" s="17">
        <f>IF(E135="","",E135*N(F135))</f>
        <v/>
      </c>
      <c r="H135" s="15" t="n"/>
    </row>
    <row r="136">
      <c r="A136" s="16" t="n"/>
      <c r="B136">
        <f>IF(A136="","",IFERROR(INDEX(Productos!$C$2:$C$501,MATCH(A136,Productos!$A$2:$A$501,0)),"Código no existe"))</f>
        <v/>
      </c>
      <c r="C136">
        <f>IF(A136="","",IFERROR(INDEX(Productos!$M$2:$M$501,MATCH(A136,Productos!$A$2:$A$501,0)),""))</f>
        <v/>
      </c>
      <c r="E136">
        <f>IF(OR(A136="",D136=""),"",D136-N(C136))</f>
        <v/>
      </c>
      <c r="F136" s="17">
        <f>IF(A136="","",IFERROR(INDEX(Productos!$F$2:$F$501,MATCH(A136,Productos!$A$2:$A$501,0)),0))</f>
        <v/>
      </c>
      <c r="G136" s="17">
        <f>IF(E136="","",E136*N(F136))</f>
        <v/>
      </c>
      <c r="H136" s="15" t="n"/>
    </row>
    <row r="137">
      <c r="A137" s="16" t="n"/>
      <c r="B137">
        <f>IF(A137="","",IFERROR(INDEX(Productos!$C$2:$C$501,MATCH(A137,Productos!$A$2:$A$501,0)),"Código no existe"))</f>
        <v/>
      </c>
      <c r="C137">
        <f>IF(A137="","",IFERROR(INDEX(Productos!$M$2:$M$501,MATCH(A137,Productos!$A$2:$A$501,0)),""))</f>
        <v/>
      </c>
      <c r="E137">
        <f>IF(OR(A137="",D137=""),"",D137-N(C137))</f>
        <v/>
      </c>
      <c r="F137" s="17">
        <f>IF(A137="","",IFERROR(INDEX(Productos!$F$2:$F$501,MATCH(A137,Productos!$A$2:$A$501,0)),0))</f>
        <v/>
      </c>
      <c r="G137" s="17">
        <f>IF(E137="","",E137*N(F137))</f>
        <v/>
      </c>
      <c r="H137" s="15" t="n"/>
    </row>
    <row r="138">
      <c r="A138" s="16" t="n"/>
      <c r="B138">
        <f>IF(A138="","",IFERROR(INDEX(Productos!$C$2:$C$501,MATCH(A138,Productos!$A$2:$A$501,0)),"Código no existe"))</f>
        <v/>
      </c>
      <c r="C138">
        <f>IF(A138="","",IFERROR(INDEX(Productos!$M$2:$M$501,MATCH(A138,Productos!$A$2:$A$501,0)),""))</f>
        <v/>
      </c>
      <c r="E138">
        <f>IF(OR(A138="",D138=""),"",D138-N(C138))</f>
        <v/>
      </c>
      <c r="F138" s="17">
        <f>IF(A138="","",IFERROR(INDEX(Productos!$F$2:$F$501,MATCH(A138,Productos!$A$2:$A$501,0)),0))</f>
        <v/>
      </c>
      <c r="G138" s="17">
        <f>IF(E138="","",E138*N(F138))</f>
        <v/>
      </c>
      <c r="H138" s="15" t="n"/>
    </row>
    <row r="139">
      <c r="A139" s="16" t="n"/>
      <c r="B139">
        <f>IF(A139="","",IFERROR(INDEX(Productos!$C$2:$C$501,MATCH(A139,Productos!$A$2:$A$501,0)),"Código no existe"))</f>
        <v/>
      </c>
      <c r="C139">
        <f>IF(A139="","",IFERROR(INDEX(Productos!$M$2:$M$501,MATCH(A139,Productos!$A$2:$A$501,0)),""))</f>
        <v/>
      </c>
      <c r="E139">
        <f>IF(OR(A139="",D139=""),"",D139-N(C139))</f>
        <v/>
      </c>
      <c r="F139" s="17">
        <f>IF(A139="","",IFERROR(INDEX(Productos!$F$2:$F$501,MATCH(A139,Productos!$A$2:$A$501,0)),0))</f>
        <v/>
      </c>
      <c r="G139" s="17">
        <f>IF(E139="","",E139*N(F139))</f>
        <v/>
      </c>
      <c r="H139" s="15" t="n"/>
    </row>
    <row r="140">
      <c r="A140" s="16" t="n"/>
      <c r="B140">
        <f>IF(A140="","",IFERROR(INDEX(Productos!$C$2:$C$501,MATCH(A140,Productos!$A$2:$A$501,0)),"Código no existe"))</f>
        <v/>
      </c>
      <c r="C140">
        <f>IF(A140="","",IFERROR(INDEX(Productos!$M$2:$M$501,MATCH(A140,Productos!$A$2:$A$501,0)),""))</f>
        <v/>
      </c>
      <c r="E140">
        <f>IF(OR(A140="",D140=""),"",D140-N(C140))</f>
        <v/>
      </c>
      <c r="F140" s="17">
        <f>IF(A140="","",IFERROR(INDEX(Productos!$F$2:$F$501,MATCH(A140,Productos!$A$2:$A$501,0)),0))</f>
        <v/>
      </c>
      <c r="G140" s="17">
        <f>IF(E140="","",E140*N(F140))</f>
        <v/>
      </c>
      <c r="H140" s="15" t="n"/>
    </row>
    <row r="141">
      <c r="A141" s="16" t="n"/>
      <c r="B141">
        <f>IF(A141="","",IFERROR(INDEX(Productos!$C$2:$C$501,MATCH(A141,Productos!$A$2:$A$501,0)),"Código no existe"))</f>
        <v/>
      </c>
      <c r="C141">
        <f>IF(A141="","",IFERROR(INDEX(Productos!$M$2:$M$501,MATCH(A141,Productos!$A$2:$A$501,0)),""))</f>
        <v/>
      </c>
      <c r="E141">
        <f>IF(OR(A141="",D141=""),"",D141-N(C141))</f>
        <v/>
      </c>
      <c r="F141" s="17">
        <f>IF(A141="","",IFERROR(INDEX(Productos!$F$2:$F$501,MATCH(A141,Productos!$A$2:$A$501,0)),0))</f>
        <v/>
      </c>
      <c r="G141" s="17">
        <f>IF(E141="","",E141*N(F141))</f>
        <v/>
      </c>
      <c r="H141" s="15" t="n"/>
    </row>
    <row r="142">
      <c r="A142" s="16" t="n"/>
      <c r="B142">
        <f>IF(A142="","",IFERROR(INDEX(Productos!$C$2:$C$501,MATCH(A142,Productos!$A$2:$A$501,0)),"Código no existe"))</f>
        <v/>
      </c>
      <c r="C142">
        <f>IF(A142="","",IFERROR(INDEX(Productos!$M$2:$M$501,MATCH(A142,Productos!$A$2:$A$501,0)),""))</f>
        <v/>
      </c>
      <c r="E142">
        <f>IF(OR(A142="",D142=""),"",D142-N(C142))</f>
        <v/>
      </c>
      <c r="F142" s="17">
        <f>IF(A142="","",IFERROR(INDEX(Productos!$F$2:$F$501,MATCH(A142,Productos!$A$2:$A$501,0)),0))</f>
        <v/>
      </c>
      <c r="G142" s="17">
        <f>IF(E142="","",E142*N(F142))</f>
        <v/>
      </c>
      <c r="H142" s="15" t="n"/>
    </row>
    <row r="143">
      <c r="A143" s="16" t="n"/>
      <c r="B143">
        <f>IF(A143="","",IFERROR(INDEX(Productos!$C$2:$C$501,MATCH(A143,Productos!$A$2:$A$501,0)),"Código no existe"))</f>
        <v/>
      </c>
      <c r="C143">
        <f>IF(A143="","",IFERROR(INDEX(Productos!$M$2:$M$501,MATCH(A143,Productos!$A$2:$A$501,0)),""))</f>
        <v/>
      </c>
      <c r="E143">
        <f>IF(OR(A143="",D143=""),"",D143-N(C143))</f>
        <v/>
      </c>
      <c r="F143" s="17">
        <f>IF(A143="","",IFERROR(INDEX(Productos!$F$2:$F$501,MATCH(A143,Productos!$A$2:$A$501,0)),0))</f>
        <v/>
      </c>
      <c r="G143" s="17">
        <f>IF(E143="","",E143*N(F143))</f>
        <v/>
      </c>
      <c r="H143" s="15" t="n"/>
    </row>
    <row r="144">
      <c r="A144" s="16" t="n"/>
      <c r="B144">
        <f>IF(A144="","",IFERROR(INDEX(Productos!$C$2:$C$501,MATCH(A144,Productos!$A$2:$A$501,0)),"Código no existe"))</f>
        <v/>
      </c>
      <c r="C144">
        <f>IF(A144="","",IFERROR(INDEX(Productos!$M$2:$M$501,MATCH(A144,Productos!$A$2:$A$501,0)),""))</f>
        <v/>
      </c>
      <c r="E144">
        <f>IF(OR(A144="",D144=""),"",D144-N(C144))</f>
        <v/>
      </c>
      <c r="F144" s="17">
        <f>IF(A144="","",IFERROR(INDEX(Productos!$F$2:$F$501,MATCH(A144,Productos!$A$2:$A$501,0)),0))</f>
        <v/>
      </c>
      <c r="G144" s="17">
        <f>IF(E144="","",E144*N(F144))</f>
        <v/>
      </c>
      <c r="H144" s="15" t="n"/>
    </row>
    <row r="145">
      <c r="A145" s="16" t="n"/>
      <c r="B145">
        <f>IF(A145="","",IFERROR(INDEX(Productos!$C$2:$C$501,MATCH(A145,Productos!$A$2:$A$501,0)),"Código no existe"))</f>
        <v/>
      </c>
      <c r="C145">
        <f>IF(A145="","",IFERROR(INDEX(Productos!$M$2:$M$501,MATCH(A145,Productos!$A$2:$A$501,0)),""))</f>
        <v/>
      </c>
      <c r="E145">
        <f>IF(OR(A145="",D145=""),"",D145-N(C145))</f>
        <v/>
      </c>
      <c r="F145" s="17">
        <f>IF(A145="","",IFERROR(INDEX(Productos!$F$2:$F$501,MATCH(A145,Productos!$A$2:$A$501,0)),0))</f>
        <v/>
      </c>
      <c r="G145" s="17">
        <f>IF(E145="","",E145*N(F145))</f>
        <v/>
      </c>
      <c r="H145" s="15" t="n"/>
    </row>
    <row r="146">
      <c r="A146" s="16" t="n"/>
      <c r="B146">
        <f>IF(A146="","",IFERROR(INDEX(Productos!$C$2:$C$501,MATCH(A146,Productos!$A$2:$A$501,0)),"Código no existe"))</f>
        <v/>
      </c>
      <c r="C146">
        <f>IF(A146="","",IFERROR(INDEX(Productos!$M$2:$M$501,MATCH(A146,Productos!$A$2:$A$501,0)),""))</f>
        <v/>
      </c>
      <c r="E146">
        <f>IF(OR(A146="",D146=""),"",D146-N(C146))</f>
        <v/>
      </c>
      <c r="F146" s="17">
        <f>IF(A146="","",IFERROR(INDEX(Productos!$F$2:$F$501,MATCH(A146,Productos!$A$2:$A$501,0)),0))</f>
        <v/>
      </c>
      <c r="G146" s="17">
        <f>IF(E146="","",E146*N(F146))</f>
        <v/>
      </c>
      <c r="H146" s="15" t="n"/>
    </row>
    <row r="147">
      <c r="A147" s="16" t="n"/>
      <c r="B147">
        <f>IF(A147="","",IFERROR(INDEX(Productos!$C$2:$C$501,MATCH(A147,Productos!$A$2:$A$501,0)),"Código no existe"))</f>
        <v/>
      </c>
      <c r="C147">
        <f>IF(A147="","",IFERROR(INDEX(Productos!$M$2:$M$501,MATCH(A147,Productos!$A$2:$A$501,0)),""))</f>
        <v/>
      </c>
      <c r="E147">
        <f>IF(OR(A147="",D147=""),"",D147-N(C147))</f>
        <v/>
      </c>
      <c r="F147" s="17">
        <f>IF(A147="","",IFERROR(INDEX(Productos!$F$2:$F$501,MATCH(A147,Productos!$A$2:$A$501,0)),0))</f>
        <v/>
      </c>
      <c r="G147" s="17">
        <f>IF(E147="","",E147*N(F147))</f>
        <v/>
      </c>
      <c r="H147" s="15" t="n"/>
    </row>
    <row r="148">
      <c r="A148" s="16" t="n"/>
      <c r="B148">
        <f>IF(A148="","",IFERROR(INDEX(Productos!$C$2:$C$501,MATCH(A148,Productos!$A$2:$A$501,0)),"Código no existe"))</f>
        <v/>
      </c>
      <c r="C148">
        <f>IF(A148="","",IFERROR(INDEX(Productos!$M$2:$M$501,MATCH(A148,Productos!$A$2:$A$501,0)),""))</f>
        <v/>
      </c>
      <c r="E148">
        <f>IF(OR(A148="",D148=""),"",D148-N(C148))</f>
        <v/>
      </c>
      <c r="F148" s="17">
        <f>IF(A148="","",IFERROR(INDEX(Productos!$F$2:$F$501,MATCH(A148,Productos!$A$2:$A$501,0)),0))</f>
        <v/>
      </c>
      <c r="G148" s="17">
        <f>IF(E148="","",E148*N(F148))</f>
        <v/>
      </c>
      <c r="H148" s="15" t="n"/>
    </row>
    <row r="149">
      <c r="A149" s="16" t="n"/>
      <c r="B149">
        <f>IF(A149="","",IFERROR(INDEX(Productos!$C$2:$C$501,MATCH(A149,Productos!$A$2:$A$501,0)),"Código no existe"))</f>
        <v/>
      </c>
      <c r="C149">
        <f>IF(A149="","",IFERROR(INDEX(Productos!$M$2:$M$501,MATCH(A149,Productos!$A$2:$A$501,0)),""))</f>
        <v/>
      </c>
      <c r="E149">
        <f>IF(OR(A149="",D149=""),"",D149-N(C149))</f>
        <v/>
      </c>
      <c r="F149" s="17">
        <f>IF(A149="","",IFERROR(INDEX(Productos!$F$2:$F$501,MATCH(A149,Productos!$A$2:$A$501,0)),0))</f>
        <v/>
      </c>
      <c r="G149" s="17">
        <f>IF(E149="","",E149*N(F149))</f>
        <v/>
      </c>
      <c r="H149" s="15" t="n"/>
    </row>
    <row r="150">
      <c r="A150" s="16" t="n"/>
      <c r="B150">
        <f>IF(A150="","",IFERROR(INDEX(Productos!$C$2:$C$501,MATCH(A150,Productos!$A$2:$A$501,0)),"Código no existe"))</f>
        <v/>
      </c>
      <c r="C150">
        <f>IF(A150="","",IFERROR(INDEX(Productos!$M$2:$M$501,MATCH(A150,Productos!$A$2:$A$501,0)),""))</f>
        <v/>
      </c>
      <c r="E150">
        <f>IF(OR(A150="",D150=""),"",D150-N(C150))</f>
        <v/>
      </c>
      <c r="F150" s="17">
        <f>IF(A150="","",IFERROR(INDEX(Productos!$F$2:$F$501,MATCH(A150,Productos!$A$2:$A$501,0)),0))</f>
        <v/>
      </c>
      <c r="G150" s="17">
        <f>IF(E150="","",E150*N(F150))</f>
        <v/>
      </c>
      <c r="H150" s="15" t="n"/>
    </row>
    <row r="151">
      <c r="A151" s="16" t="n"/>
      <c r="B151">
        <f>IF(A151="","",IFERROR(INDEX(Productos!$C$2:$C$501,MATCH(A151,Productos!$A$2:$A$501,0)),"Código no existe"))</f>
        <v/>
      </c>
      <c r="C151">
        <f>IF(A151="","",IFERROR(INDEX(Productos!$M$2:$M$501,MATCH(A151,Productos!$A$2:$A$501,0)),""))</f>
        <v/>
      </c>
      <c r="E151">
        <f>IF(OR(A151="",D151=""),"",D151-N(C151))</f>
        <v/>
      </c>
      <c r="F151" s="17">
        <f>IF(A151="","",IFERROR(INDEX(Productos!$F$2:$F$501,MATCH(A151,Productos!$A$2:$A$501,0)),0))</f>
        <v/>
      </c>
      <c r="G151" s="17">
        <f>IF(E151="","",E151*N(F151))</f>
        <v/>
      </c>
      <c r="H151" s="15" t="n"/>
    </row>
    <row r="152">
      <c r="A152" s="16" t="n"/>
      <c r="B152">
        <f>IF(A152="","",IFERROR(INDEX(Productos!$C$2:$C$501,MATCH(A152,Productos!$A$2:$A$501,0)),"Código no existe"))</f>
        <v/>
      </c>
      <c r="C152">
        <f>IF(A152="","",IFERROR(INDEX(Productos!$M$2:$M$501,MATCH(A152,Productos!$A$2:$A$501,0)),""))</f>
        <v/>
      </c>
      <c r="E152">
        <f>IF(OR(A152="",D152=""),"",D152-N(C152))</f>
        <v/>
      </c>
      <c r="F152" s="17">
        <f>IF(A152="","",IFERROR(INDEX(Productos!$F$2:$F$501,MATCH(A152,Productos!$A$2:$A$501,0)),0))</f>
        <v/>
      </c>
      <c r="G152" s="17">
        <f>IF(E152="","",E152*N(F152))</f>
        <v/>
      </c>
      <c r="H152" s="15" t="n"/>
    </row>
    <row r="153">
      <c r="A153" s="16" t="n"/>
      <c r="B153">
        <f>IF(A153="","",IFERROR(INDEX(Productos!$C$2:$C$501,MATCH(A153,Productos!$A$2:$A$501,0)),"Código no existe"))</f>
        <v/>
      </c>
      <c r="C153">
        <f>IF(A153="","",IFERROR(INDEX(Productos!$M$2:$M$501,MATCH(A153,Productos!$A$2:$A$501,0)),""))</f>
        <v/>
      </c>
      <c r="E153">
        <f>IF(OR(A153="",D153=""),"",D153-N(C153))</f>
        <v/>
      </c>
      <c r="F153" s="17">
        <f>IF(A153="","",IFERROR(INDEX(Productos!$F$2:$F$501,MATCH(A153,Productos!$A$2:$A$501,0)),0))</f>
        <v/>
      </c>
      <c r="G153" s="17">
        <f>IF(E153="","",E153*N(F153))</f>
        <v/>
      </c>
      <c r="H153" s="15" t="n"/>
    </row>
    <row r="154">
      <c r="A154" s="16" t="n"/>
      <c r="B154">
        <f>IF(A154="","",IFERROR(INDEX(Productos!$C$2:$C$501,MATCH(A154,Productos!$A$2:$A$501,0)),"Código no existe"))</f>
        <v/>
      </c>
      <c r="C154">
        <f>IF(A154="","",IFERROR(INDEX(Productos!$M$2:$M$501,MATCH(A154,Productos!$A$2:$A$501,0)),""))</f>
        <v/>
      </c>
      <c r="E154">
        <f>IF(OR(A154="",D154=""),"",D154-N(C154))</f>
        <v/>
      </c>
      <c r="F154" s="17">
        <f>IF(A154="","",IFERROR(INDEX(Productos!$F$2:$F$501,MATCH(A154,Productos!$A$2:$A$501,0)),0))</f>
        <v/>
      </c>
      <c r="G154" s="17">
        <f>IF(E154="","",E154*N(F154))</f>
        <v/>
      </c>
      <c r="H154" s="15" t="n"/>
    </row>
    <row r="155">
      <c r="A155" s="16" t="n"/>
      <c r="B155">
        <f>IF(A155="","",IFERROR(INDEX(Productos!$C$2:$C$501,MATCH(A155,Productos!$A$2:$A$501,0)),"Código no existe"))</f>
        <v/>
      </c>
      <c r="C155">
        <f>IF(A155="","",IFERROR(INDEX(Productos!$M$2:$M$501,MATCH(A155,Productos!$A$2:$A$501,0)),""))</f>
        <v/>
      </c>
      <c r="E155">
        <f>IF(OR(A155="",D155=""),"",D155-N(C155))</f>
        <v/>
      </c>
      <c r="F155" s="17">
        <f>IF(A155="","",IFERROR(INDEX(Productos!$F$2:$F$501,MATCH(A155,Productos!$A$2:$A$501,0)),0))</f>
        <v/>
      </c>
      <c r="G155" s="17">
        <f>IF(E155="","",E155*N(F155))</f>
        <v/>
      </c>
      <c r="H155" s="15" t="n"/>
    </row>
    <row r="156">
      <c r="A156" s="16" t="n"/>
      <c r="B156">
        <f>IF(A156="","",IFERROR(INDEX(Productos!$C$2:$C$501,MATCH(A156,Productos!$A$2:$A$501,0)),"Código no existe"))</f>
        <v/>
      </c>
      <c r="C156">
        <f>IF(A156="","",IFERROR(INDEX(Productos!$M$2:$M$501,MATCH(A156,Productos!$A$2:$A$501,0)),""))</f>
        <v/>
      </c>
      <c r="E156">
        <f>IF(OR(A156="",D156=""),"",D156-N(C156))</f>
        <v/>
      </c>
      <c r="F156" s="17">
        <f>IF(A156="","",IFERROR(INDEX(Productos!$F$2:$F$501,MATCH(A156,Productos!$A$2:$A$501,0)),0))</f>
        <v/>
      </c>
      <c r="G156" s="17">
        <f>IF(E156="","",E156*N(F156))</f>
        <v/>
      </c>
      <c r="H156" s="15" t="n"/>
    </row>
    <row r="157">
      <c r="A157" s="16" t="n"/>
      <c r="B157">
        <f>IF(A157="","",IFERROR(INDEX(Productos!$C$2:$C$501,MATCH(A157,Productos!$A$2:$A$501,0)),"Código no existe"))</f>
        <v/>
      </c>
      <c r="C157">
        <f>IF(A157="","",IFERROR(INDEX(Productos!$M$2:$M$501,MATCH(A157,Productos!$A$2:$A$501,0)),""))</f>
        <v/>
      </c>
      <c r="E157">
        <f>IF(OR(A157="",D157=""),"",D157-N(C157))</f>
        <v/>
      </c>
      <c r="F157" s="17">
        <f>IF(A157="","",IFERROR(INDEX(Productos!$F$2:$F$501,MATCH(A157,Productos!$A$2:$A$501,0)),0))</f>
        <v/>
      </c>
      <c r="G157" s="17">
        <f>IF(E157="","",E157*N(F157))</f>
        <v/>
      </c>
      <c r="H157" s="15" t="n"/>
    </row>
    <row r="158">
      <c r="A158" s="16" t="n"/>
      <c r="B158">
        <f>IF(A158="","",IFERROR(INDEX(Productos!$C$2:$C$501,MATCH(A158,Productos!$A$2:$A$501,0)),"Código no existe"))</f>
        <v/>
      </c>
      <c r="C158">
        <f>IF(A158="","",IFERROR(INDEX(Productos!$M$2:$M$501,MATCH(A158,Productos!$A$2:$A$501,0)),""))</f>
        <v/>
      </c>
      <c r="E158">
        <f>IF(OR(A158="",D158=""),"",D158-N(C158))</f>
        <v/>
      </c>
      <c r="F158" s="17">
        <f>IF(A158="","",IFERROR(INDEX(Productos!$F$2:$F$501,MATCH(A158,Productos!$A$2:$A$501,0)),0))</f>
        <v/>
      </c>
      <c r="G158" s="17">
        <f>IF(E158="","",E158*N(F158))</f>
        <v/>
      </c>
      <c r="H158" s="15" t="n"/>
    </row>
    <row r="159">
      <c r="A159" s="16" t="n"/>
      <c r="B159">
        <f>IF(A159="","",IFERROR(INDEX(Productos!$C$2:$C$501,MATCH(A159,Productos!$A$2:$A$501,0)),"Código no existe"))</f>
        <v/>
      </c>
      <c r="C159">
        <f>IF(A159="","",IFERROR(INDEX(Productos!$M$2:$M$501,MATCH(A159,Productos!$A$2:$A$501,0)),""))</f>
        <v/>
      </c>
      <c r="E159">
        <f>IF(OR(A159="",D159=""),"",D159-N(C159))</f>
        <v/>
      </c>
      <c r="F159" s="17">
        <f>IF(A159="","",IFERROR(INDEX(Productos!$F$2:$F$501,MATCH(A159,Productos!$A$2:$A$501,0)),0))</f>
        <v/>
      </c>
      <c r="G159" s="17">
        <f>IF(E159="","",E159*N(F159))</f>
        <v/>
      </c>
      <c r="H159" s="15" t="n"/>
    </row>
    <row r="160">
      <c r="A160" s="16" t="n"/>
      <c r="B160">
        <f>IF(A160="","",IFERROR(INDEX(Productos!$C$2:$C$501,MATCH(A160,Productos!$A$2:$A$501,0)),"Código no existe"))</f>
        <v/>
      </c>
      <c r="C160">
        <f>IF(A160="","",IFERROR(INDEX(Productos!$M$2:$M$501,MATCH(A160,Productos!$A$2:$A$501,0)),""))</f>
        <v/>
      </c>
      <c r="E160">
        <f>IF(OR(A160="",D160=""),"",D160-N(C160))</f>
        <v/>
      </c>
      <c r="F160" s="17">
        <f>IF(A160="","",IFERROR(INDEX(Productos!$F$2:$F$501,MATCH(A160,Productos!$A$2:$A$501,0)),0))</f>
        <v/>
      </c>
      <c r="G160" s="17">
        <f>IF(E160="","",E160*N(F160))</f>
        <v/>
      </c>
      <c r="H160" s="15" t="n"/>
    </row>
    <row r="161">
      <c r="A161" s="16" t="n"/>
      <c r="B161">
        <f>IF(A161="","",IFERROR(INDEX(Productos!$C$2:$C$501,MATCH(A161,Productos!$A$2:$A$501,0)),"Código no existe"))</f>
        <v/>
      </c>
      <c r="C161">
        <f>IF(A161="","",IFERROR(INDEX(Productos!$M$2:$M$501,MATCH(A161,Productos!$A$2:$A$501,0)),""))</f>
        <v/>
      </c>
      <c r="E161">
        <f>IF(OR(A161="",D161=""),"",D161-N(C161))</f>
        <v/>
      </c>
      <c r="F161" s="17">
        <f>IF(A161="","",IFERROR(INDEX(Productos!$F$2:$F$501,MATCH(A161,Productos!$A$2:$A$501,0)),0))</f>
        <v/>
      </c>
      <c r="G161" s="17">
        <f>IF(E161="","",E161*N(F161))</f>
        <v/>
      </c>
      <c r="H161" s="15" t="n"/>
    </row>
    <row r="162">
      <c r="A162" s="16" t="n"/>
      <c r="B162">
        <f>IF(A162="","",IFERROR(INDEX(Productos!$C$2:$C$501,MATCH(A162,Productos!$A$2:$A$501,0)),"Código no existe"))</f>
        <v/>
      </c>
      <c r="C162">
        <f>IF(A162="","",IFERROR(INDEX(Productos!$M$2:$M$501,MATCH(A162,Productos!$A$2:$A$501,0)),""))</f>
        <v/>
      </c>
      <c r="E162">
        <f>IF(OR(A162="",D162=""),"",D162-N(C162))</f>
        <v/>
      </c>
      <c r="F162" s="17">
        <f>IF(A162="","",IFERROR(INDEX(Productos!$F$2:$F$501,MATCH(A162,Productos!$A$2:$A$501,0)),0))</f>
        <v/>
      </c>
      <c r="G162" s="17">
        <f>IF(E162="","",E162*N(F162))</f>
        <v/>
      </c>
      <c r="H162" s="15" t="n"/>
    </row>
    <row r="163">
      <c r="A163" s="16" t="n"/>
      <c r="B163">
        <f>IF(A163="","",IFERROR(INDEX(Productos!$C$2:$C$501,MATCH(A163,Productos!$A$2:$A$501,0)),"Código no existe"))</f>
        <v/>
      </c>
      <c r="C163">
        <f>IF(A163="","",IFERROR(INDEX(Productos!$M$2:$M$501,MATCH(A163,Productos!$A$2:$A$501,0)),""))</f>
        <v/>
      </c>
      <c r="E163">
        <f>IF(OR(A163="",D163=""),"",D163-N(C163))</f>
        <v/>
      </c>
      <c r="F163" s="17">
        <f>IF(A163="","",IFERROR(INDEX(Productos!$F$2:$F$501,MATCH(A163,Productos!$A$2:$A$501,0)),0))</f>
        <v/>
      </c>
      <c r="G163" s="17">
        <f>IF(E163="","",E163*N(F163))</f>
        <v/>
      </c>
      <c r="H163" s="15" t="n"/>
    </row>
    <row r="164">
      <c r="A164" s="16" t="n"/>
      <c r="B164">
        <f>IF(A164="","",IFERROR(INDEX(Productos!$C$2:$C$501,MATCH(A164,Productos!$A$2:$A$501,0)),"Código no existe"))</f>
        <v/>
      </c>
      <c r="C164">
        <f>IF(A164="","",IFERROR(INDEX(Productos!$M$2:$M$501,MATCH(A164,Productos!$A$2:$A$501,0)),""))</f>
        <v/>
      </c>
      <c r="E164">
        <f>IF(OR(A164="",D164=""),"",D164-N(C164))</f>
        <v/>
      </c>
      <c r="F164" s="17">
        <f>IF(A164="","",IFERROR(INDEX(Productos!$F$2:$F$501,MATCH(A164,Productos!$A$2:$A$501,0)),0))</f>
        <v/>
      </c>
      <c r="G164" s="17">
        <f>IF(E164="","",E164*N(F164))</f>
        <v/>
      </c>
      <c r="H164" s="15" t="n"/>
    </row>
    <row r="165">
      <c r="A165" s="16" t="n"/>
      <c r="B165">
        <f>IF(A165="","",IFERROR(INDEX(Productos!$C$2:$C$501,MATCH(A165,Productos!$A$2:$A$501,0)),"Código no existe"))</f>
        <v/>
      </c>
      <c r="C165">
        <f>IF(A165="","",IFERROR(INDEX(Productos!$M$2:$M$501,MATCH(A165,Productos!$A$2:$A$501,0)),""))</f>
        <v/>
      </c>
      <c r="E165">
        <f>IF(OR(A165="",D165=""),"",D165-N(C165))</f>
        <v/>
      </c>
      <c r="F165" s="17">
        <f>IF(A165="","",IFERROR(INDEX(Productos!$F$2:$F$501,MATCH(A165,Productos!$A$2:$A$501,0)),0))</f>
        <v/>
      </c>
      <c r="G165" s="17">
        <f>IF(E165="","",E165*N(F165))</f>
        <v/>
      </c>
      <c r="H165" s="15" t="n"/>
    </row>
    <row r="166">
      <c r="A166" s="16" t="n"/>
      <c r="B166">
        <f>IF(A166="","",IFERROR(INDEX(Productos!$C$2:$C$501,MATCH(A166,Productos!$A$2:$A$501,0)),"Código no existe"))</f>
        <v/>
      </c>
      <c r="C166">
        <f>IF(A166="","",IFERROR(INDEX(Productos!$M$2:$M$501,MATCH(A166,Productos!$A$2:$A$501,0)),""))</f>
        <v/>
      </c>
      <c r="E166">
        <f>IF(OR(A166="",D166=""),"",D166-N(C166))</f>
        <v/>
      </c>
      <c r="F166" s="17">
        <f>IF(A166="","",IFERROR(INDEX(Productos!$F$2:$F$501,MATCH(A166,Productos!$A$2:$A$501,0)),0))</f>
        <v/>
      </c>
      <c r="G166" s="17">
        <f>IF(E166="","",E166*N(F166))</f>
        <v/>
      </c>
      <c r="H166" s="15" t="n"/>
    </row>
    <row r="167">
      <c r="A167" s="16" t="n"/>
      <c r="B167">
        <f>IF(A167="","",IFERROR(INDEX(Productos!$C$2:$C$501,MATCH(A167,Productos!$A$2:$A$501,0)),"Código no existe"))</f>
        <v/>
      </c>
      <c r="C167">
        <f>IF(A167="","",IFERROR(INDEX(Productos!$M$2:$M$501,MATCH(A167,Productos!$A$2:$A$501,0)),""))</f>
        <v/>
      </c>
      <c r="E167">
        <f>IF(OR(A167="",D167=""),"",D167-N(C167))</f>
        <v/>
      </c>
      <c r="F167" s="17">
        <f>IF(A167="","",IFERROR(INDEX(Productos!$F$2:$F$501,MATCH(A167,Productos!$A$2:$A$501,0)),0))</f>
        <v/>
      </c>
      <c r="G167" s="17">
        <f>IF(E167="","",E167*N(F167))</f>
        <v/>
      </c>
      <c r="H167" s="15" t="n"/>
    </row>
    <row r="168">
      <c r="A168" s="16" t="n"/>
      <c r="B168">
        <f>IF(A168="","",IFERROR(INDEX(Productos!$C$2:$C$501,MATCH(A168,Productos!$A$2:$A$501,0)),"Código no existe"))</f>
        <v/>
      </c>
      <c r="C168">
        <f>IF(A168="","",IFERROR(INDEX(Productos!$M$2:$M$501,MATCH(A168,Productos!$A$2:$A$501,0)),""))</f>
        <v/>
      </c>
      <c r="E168">
        <f>IF(OR(A168="",D168=""),"",D168-N(C168))</f>
        <v/>
      </c>
      <c r="F168" s="17">
        <f>IF(A168="","",IFERROR(INDEX(Productos!$F$2:$F$501,MATCH(A168,Productos!$A$2:$A$501,0)),0))</f>
        <v/>
      </c>
      <c r="G168" s="17">
        <f>IF(E168="","",E168*N(F168))</f>
        <v/>
      </c>
      <c r="H168" s="15" t="n"/>
    </row>
    <row r="169">
      <c r="A169" s="16" t="n"/>
      <c r="B169">
        <f>IF(A169="","",IFERROR(INDEX(Productos!$C$2:$C$501,MATCH(A169,Productos!$A$2:$A$501,0)),"Código no existe"))</f>
        <v/>
      </c>
      <c r="C169">
        <f>IF(A169="","",IFERROR(INDEX(Productos!$M$2:$M$501,MATCH(A169,Productos!$A$2:$A$501,0)),""))</f>
        <v/>
      </c>
      <c r="E169">
        <f>IF(OR(A169="",D169=""),"",D169-N(C169))</f>
        <v/>
      </c>
      <c r="F169" s="17">
        <f>IF(A169="","",IFERROR(INDEX(Productos!$F$2:$F$501,MATCH(A169,Productos!$A$2:$A$501,0)),0))</f>
        <v/>
      </c>
      <c r="G169" s="17">
        <f>IF(E169="","",E169*N(F169))</f>
        <v/>
      </c>
      <c r="H169" s="15" t="n"/>
    </row>
    <row r="170">
      <c r="A170" s="16" t="n"/>
      <c r="B170">
        <f>IF(A170="","",IFERROR(INDEX(Productos!$C$2:$C$501,MATCH(A170,Productos!$A$2:$A$501,0)),"Código no existe"))</f>
        <v/>
      </c>
      <c r="C170">
        <f>IF(A170="","",IFERROR(INDEX(Productos!$M$2:$M$501,MATCH(A170,Productos!$A$2:$A$501,0)),""))</f>
        <v/>
      </c>
      <c r="E170">
        <f>IF(OR(A170="",D170=""),"",D170-N(C170))</f>
        <v/>
      </c>
      <c r="F170" s="17">
        <f>IF(A170="","",IFERROR(INDEX(Productos!$F$2:$F$501,MATCH(A170,Productos!$A$2:$A$501,0)),0))</f>
        <v/>
      </c>
      <c r="G170" s="17">
        <f>IF(E170="","",E170*N(F170))</f>
        <v/>
      </c>
      <c r="H170" s="15" t="n"/>
    </row>
    <row r="171">
      <c r="A171" s="16" t="n"/>
      <c r="B171">
        <f>IF(A171="","",IFERROR(INDEX(Productos!$C$2:$C$501,MATCH(A171,Productos!$A$2:$A$501,0)),"Código no existe"))</f>
        <v/>
      </c>
      <c r="C171">
        <f>IF(A171="","",IFERROR(INDEX(Productos!$M$2:$M$501,MATCH(A171,Productos!$A$2:$A$501,0)),""))</f>
        <v/>
      </c>
      <c r="E171">
        <f>IF(OR(A171="",D171=""),"",D171-N(C171))</f>
        <v/>
      </c>
      <c r="F171" s="17">
        <f>IF(A171="","",IFERROR(INDEX(Productos!$F$2:$F$501,MATCH(A171,Productos!$A$2:$A$501,0)),0))</f>
        <v/>
      </c>
      <c r="G171" s="17">
        <f>IF(E171="","",E171*N(F171))</f>
        <v/>
      </c>
      <c r="H171" s="15" t="n"/>
    </row>
    <row r="172">
      <c r="A172" s="16" t="n"/>
      <c r="B172">
        <f>IF(A172="","",IFERROR(INDEX(Productos!$C$2:$C$501,MATCH(A172,Productos!$A$2:$A$501,0)),"Código no existe"))</f>
        <v/>
      </c>
      <c r="C172">
        <f>IF(A172="","",IFERROR(INDEX(Productos!$M$2:$M$501,MATCH(A172,Productos!$A$2:$A$501,0)),""))</f>
        <v/>
      </c>
      <c r="E172">
        <f>IF(OR(A172="",D172=""),"",D172-N(C172))</f>
        <v/>
      </c>
      <c r="F172" s="17">
        <f>IF(A172="","",IFERROR(INDEX(Productos!$F$2:$F$501,MATCH(A172,Productos!$A$2:$A$501,0)),0))</f>
        <v/>
      </c>
      <c r="G172" s="17">
        <f>IF(E172="","",E172*N(F172))</f>
        <v/>
      </c>
      <c r="H172" s="15" t="n"/>
    </row>
    <row r="173">
      <c r="A173" s="16" t="n"/>
      <c r="B173">
        <f>IF(A173="","",IFERROR(INDEX(Productos!$C$2:$C$501,MATCH(A173,Productos!$A$2:$A$501,0)),"Código no existe"))</f>
        <v/>
      </c>
      <c r="C173">
        <f>IF(A173="","",IFERROR(INDEX(Productos!$M$2:$M$501,MATCH(A173,Productos!$A$2:$A$501,0)),""))</f>
        <v/>
      </c>
      <c r="E173">
        <f>IF(OR(A173="",D173=""),"",D173-N(C173))</f>
        <v/>
      </c>
      <c r="F173" s="17">
        <f>IF(A173="","",IFERROR(INDEX(Productos!$F$2:$F$501,MATCH(A173,Productos!$A$2:$A$501,0)),0))</f>
        <v/>
      </c>
      <c r="G173" s="17">
        <f>IF(E173="","",E173*N(F173))</f>
        <v/>
      </c>
      <c r="H173" s="15" t="n"/>
    </row>
    <row r="174">
      <c r="A174" s="16" t="n"/>
      <c r="B174">
        <f>IF(A174="","",IFERROR(INDEX(Productos!$C$2:$C$501,MATCH(A174,Productos!$A$2:$A$501,0)),"Código no existe"))</f>
        <v/>
      </c>
      <c r="C174">
        <f>IF(A174="","",IFERROR(INDEX(Productos!$M$2:$M$501,MATCH(A174,Productos!$A$2:$A$501,0)),""))</f>
        <v/>
      </c>
      <c r="E174">
        <f>IF(OR(A174="",D174=""),"",D174-N(C174))</f>
        <v/>
      </c>
      <c r="F174" s="17">
        <f>IF(A174="","",IFERROR(INDEX(Productos!$F$2:$F$501,MATCH(A174,Productos!$A$2:$A$501,0)),0))</f>
        <v/>
      </c>
      <c r="G174" s="17">
        <f>IF(E174="","",E174*N(F174))</f>
        <v/>
      </c>
      <c r="H174" s="15" t="n"/>
    </row>
    <row r="175">
      <c r="A175" s="16" t="n"/>
      <c r="B175">
        <f>IF(A175="","",IFERROR(INDEX(Productos!$C$2:$C$501,MATCH(A175,Productos!$A$2:$A$501,0)),"Código no existe"))</f>
        <v/>
      </c>
      <c r="C175">
        <f>IF(A175="","",IFERROR(INDEX(Productos!$M$2:$M$501,MATCH(A175,Productos!$A$2:$A$501,0)),""))</f>
        <v/>
      </c>
      <c r="E175">
        <f>IF(OR(A175="",D175=""),"",D175-N(C175))</f>
        <v/>
      </c>
      <c r="F175" s="17">
        <f>IF(A175="","",IFERROR(INDEX(Productos!$F$2:$F$501,MATCH(A175,Productos!$A$2:$A$501,0)),0))</f>
        <v/>
      </c>
      <c r="G175" s="17">
        <f>IF(E175="","",E175*N(F175))</f>
        <v/>
      </c>
      <c r="H175" s="15" t="n"/>
    </row>
    <row r="176">
      <c r="A176" s="16" t="n"/>
      <c r="B176">
        <f>IF(A176="","",IFERROR(INDEX(Productos!$C$2:$C$501,MATCH(A176,Productos!$A$2:$A$501,0)),"Código no existe"))</f>
        <v/>
      </c>
      <c r="C176">
        <f>IF(A176="","",IFERROR(INDEX(Productos!$M$2:$M$501,MATCH(A176,Productos!$A$2:$A$501,0)),""))</f>
        <v/>
      </c>
      <c r="E176">
        <f>IF(OR(A176="",D176=""),"",D176-N(C176))</f>
        <v/>
      </c>
      <c r="F176" s="17">
        <f>IF(A176="","",IFERROR(INDEX(Productos!$F$2:$F$501,MATCH(A176,Productos!$A$2:$A$501,0)),0))</f>
        <v/>
      </c>
      <c r="G176" s="17">
        <f>IF(E176="","",E176*N(F176))</f>
        <v/>
      </c>
      <c r="H176" s="15" t="n"/>
    </row>
    <row r="177">
      <c r="A177" s="16" t="n"/>
      <c r="B177">
        <f>IF(A177="","",IFERROR(INDEX(Productos!$C$2:$C$501,MATCH(A177,Productos!$A$2:$A$501,0)),"Código no existe"))</f>
        <v/>
      </c>
      <c r="C177">
        <f>IF(A177="","",IFERROR(INDEX(Productos!$M$2:$M$501,MATCH(A177,Productos!$A$2:$A$501,0)),""))</f>
        <v/>
      </c>
      <c r="E177">
        <f>IF(OR(A177="",D177=""),"",D177-N(C177))</f>
        <v/>
      </c>
      <c r="F177" s="17">
        <f>IF(A177="","",IFERROR(INDEX(Productos!$F$2:$F$501,MATCH(A177,Productos!$A$2:$A$501,0)),0))</f>
        <v/>
      </c>
      <c r="G177" s="17">
        <f>IF(E177="","",E177*N(F177))</f>
        <v/>
      </c>
      <c r="H177" s="15" t="n"/>
    </row>
    <row r="178">
      <c r="A178" s="16" t="n"/>
      <c r="B178">
        <f>IF(A178="","",IFERROR(INDEX(Productos!$C$2:$C$501,MATCH(A178,Productos!$A$2:$A$501,0)),"Código no existe"))</f>
        <v/>
      </c>
      <c r="C178">
        <f>IF(A178="","",IFERROR(INDEX(Productos!$M$2:$M$501,MATCH(A178,Productos!$A$2:$A$501,0)),""))</f>
        <v/>
      </c>
      <c r="E178">
        <f>IF(OR(A178="",D178=""),"",D178-N(C178))</f>
        <v/>
      </c>
      <c r="F178" s="17">
        <f>IF(A178="","",IFERROR(INDEX(Productos!$F$2:$F$501,MATCH(A178,Productos!$A$2:$A$501,0)),0))</f>
        <v/>
      </c>
      <c r="G178" s="17">
        <f>IF(E178="","",E178*N(F178))</f>
        <v/>
      </c>
      <c r="H178" s="15" t="n"/>
    </row>
    <row r="179">
      <c r="A179" s="16" t="n"/>
      <c r="B179">
        <f>IF(A179="","",IFERROR(INDEX(Productos!$C$2:$C$501,MATCH(A179,Productos!$A$2:$A$501,0)),"Código no existe"))</f>
        <v/>
      </c>
      <c r="C179">
        <f>IF(A179="","",IFERROR(INDEX(Productos!$M$2:$M$501,MATCH(A179,Productos!$A$2:$A$501,0)),""))</f>
        <v/>
      </c>
      <c r="E179">
        <f>IF(OR(A179="",D179=""),"",D179-N(C179))</f>
        <v/>
      </c>
      <c r="F179" s="17">
        <f>IF(A179="","",IFERROR(INDEX(Productos!$F$2:$F$501,MATCH(A179,Productos!$A$2:$A$501,0)),0))</f>
        <v/>
      </c>
      <c r="G179" s="17">
        <f>IF(E179="","",E179*N(F179))</f>
        <v/>
      </c>
      <c r="H179" s="15" t="n"/>
    </row>
    <row r="180">
      <c r="A180" s="16" t="n"/>
      <c r="B180">
        <f>IF(A180="","",IFERROR(INDEX(Productos!$C$2:$C$501,MATCH(A180,Productos!$A$2:$A$501,0)),"Código no existe"))</f>
        <v/>
      </c>
      <c r="C180">
        <f>IF(A180="","",IFERROR(INDEX(Productos!$M$2:$M$501,MATCH(A180,Productos!$A$2:$A$501,0)),""))</f>
        <v/>
      </c>
      <c r="E180">
        <f>IF(OR(A180="",D180=""),"",D180-N(C180))</f>
        <v/>
      </c>
      <c r="F180" s="17">
        <f>IF(A180="","",IFERROR(INDEX(Productos!$F$2:$F$501,MATCH(A180,Productos!$A$2:$A$501,0)),0))</f>
        <v/>
      </c>
      <c r="G180" s="17">
        <f>IF(E180="","",E180*N(F180))</f>
        <v/>
      </c>
      <c r="H180" s="15" t="n"/>
    </row>
    <row r="181">
      <c r="A181" s="16" t="n"/>
      <c r="B181">
        <f>IF(A181="","",IFERROR(INDEX(Productos!$C$2:$C$501,MATCH(A181,Productos!$A$2:$A$501,0)),"Código no existe"))</f>
        <v/>
      </c>
      <c r="C181">
        <f>IF(A181="","",IFERROR(INDEX(Productos!$M$2:$M$501,MATCH(A181,Productos!$A$2:$A$501,0)),""))</f>
        <v/>
      </c>
      <c r="E181">
        <f>IF(OR(A181="",D181=""),"",D181-N(C181))</f>
        <v/>
      </c>
      <c r="F181" s="17">
        <f>IF(A181="","",IFERROR(INDEX(Productos!$F$2:$F$501,MATCH(A181,Productos!$A$2:$A$501,0)),0))</f>
        <v/>
      </c>
      <c r="G181" s="17">
        <f>IF(E181="","",E181*N(F181))</f>
        <v/>
      </c>
      <c r="H181" s="15" t="n"/>
    </row>
    <row r="182">
      <c r="A182" s="16" t="n"/>
      <c r="B182">
        <f>IF(A182="","",IFERROR(INDEX(Productos!$C$2:$C$501,MATCH(A182,Productos!$A$2:$A$501,0)),"Código no existe"))</f>
        <v/>
      </c>
      <c r="C182">
        <f>IF(A182="","",IFERROR(INDEX(Productos!$M$2:$M$501,MATCH(A182,Productos!$A$2:$A$501,0)),""))</f>
        <v/>
      </c>
      <c r="E182">
        <f>IF(OR(A182="",D182=""),"",D182-N(C182))</f>
        <v/>
      </c>
      <c r="F182" s="17">
        <f>IF(A182="","",IFERROR(INDEX(Productos!$F$2:$F$501,MATCH(A182,Productos!$A$2:$A$501,0)),0))</f>
        <v/>
      </c>
      <c r="G182" s="17">
        <f>IF(E182="","",E182*N(F182))</f>
        <v/>
      </c>
      <c r="H182" s="15" t="n"/>
    </row>
    <row r="183">
      <c r="A183" s="16" t="n"/>
      <c r="B183">
        <f>IF(A183="","",IFERROR(INDEX(Productos!$C$2:$C$501,MATCH(A183,Productos!$A$2:$A$501,0)),"Código no existe"))</f>
        <v/>
      </c>
      <c r="C183">
        <f>IF(A183="","",IFERROR(INDEX(Productos!$M$2:$M$501,MATCH(A183,Productos!$A$2:$A$501,0)),""))</f>
        <v/>
      </c>
      <c r="E183">
        <f>IF(OR(A183="",D183=""),"",D183-N(C183))</f>
        <v/>
      </c>
      <c r="F183" s="17">
        <f>IF(A183="","",IFERROR(INDEX(Productos!$F$2:$F$501,MATCH(A183,Productos!$A$2:$A$501,0)),0))</f>
        <v/>
      </c>
      <c r="G183" s="17">
        <f>IF(E183="","",E183*N(F183))</f>
        <v/>
      </c>
      <c r="H183" s="15" t="n"/>
    </row>
    <row r="184">
      <c r="A184" s="16" t="n"/>
      <c r="B184">
        <f>IF(A184="","",IFERROR(INDEX(Productos!$C$2:$C$501,MATCH(A184,Productos!$A$2:$A$501,0)),"Código no existe"))</f>
        <v/>
      </c>
      <c r="C184">
        <f>IF(A184="","",IFERROR(INDEX(Productos!$M$2:$M$501,MATCH(A184,Productos!$A$2:$A$501,0)),""))</f>
        <v/>
      </c>
      <c r="E184">
        <f>IF(OR(A184="",D184=""),"",D184-N(C184))</f>
        <v/>
      </c>
      <c r="F184" s="17">
        <f>IF(A184="","",IFERROR(INDEX(Productos!$F$2:$F$501,MATCH(A184,Productos!$A$2:$A$501,0)),0))</f>
        <v/>
      </c>
      <c r="G184" s="17">
        <f>IF(E184="","",E184*N(F184))</f>
        <v/>
      </c>
      <c r="H184" s="15" t="n"/>
    </row>
    <row r="185">
      <c r="A185" s="16" t="n"/>
      <c r="B185">
        <f>IF(A185="","",IFERROR(INDEX(Productos!$C$2:$C$501,MATCH(A185,Productos!$A$2:$A$501,0)),"Código no existe"))</f>
        <v/>
      </c>
      <c r="C185">
        <f>IF(A185="","",IFERROR(INDEX(Productos!$M$2:$M$501,MATCH(A185,Productos!$A$2:$A$501,0)),""))</f>
        <v/>
      </c>
      <c r="E185">
        <f>IF(OR(A185="",D185=""),"",D185-N(C185))</f>
        <v/>
      </c>
      <c r="F185" s="17">
        <f>IF(A185="","",IFERROR(INDEX(Productos!$F$2:$F$501,MATCH(A185,Productos!$A$2:$A$501,0)),0))</f>
        <v/>
      </c>
      <c r="G185" s="17">
        <f>IF(E185="","",E185*N(F185))</f>
        <v/>
      </c>
      <c r="H185" s="15" t="n"/>
    </row>
    <row r="186">
      <c r="A186" s="16" t="n"/>
      <c r="B186">
        <f>IF(A186="","",IFERROR(INDEX(Productos!$C$2:$C$501,MATCH(A186,Productos!$A$2:$A$501,0)),"Código no existe"))</f>
        <v/>
      </c>
      <c r="C186">
        <f>IF(A186="","",IFERROR(INDEX(Productos!$M$2:$M$501,MATCH(A186,Productos!$A$2:$A$501,0)),""))</f>
        <v/>
      </c>
      <c r="E186">
        <f>IF(OR(A186="",D186=""),"",D186-N(C186))</f>
        <v/>
      </c>
      <c r="F186" s="17">
        <f>IF(A186="","",IFERROR(INDEX(Productos!$F$2:$F$501,MATCH(A186,Productos!$A$2:$A$501,0)),0))</f>
        <v/>
      </c>
      <c r="G186" s="17">
        <f>IF(E186="","",E186*N(F186))</f>
        <v/>
      </c>
      <c r="H186" s="15" t="n"/>
    </row>
    <row r="187">
      <c r="A187" s="16" t="n"/>
      <c r="B187">
        <f>IF(A187="","",IFERROR(INDEX(Productos!$C$2:$C$501,MATCH(A187,Productos!$A$2:$A$501,0)),"Código no existe"))</f>
        <v/>
      </c>
      <c r="C187">
        <f>IF(A187="","",IFERROR(INDEX(Productos!$M$2:$M$501,MATCH(A187,Productos!$A$2:$A$501,0)),""))</f>
        <v/>
      </c>
      <c r="E187">
        <f>IF(OR(A187="",D187=""),"",D187-N(C187))</f>
        <v/>
      </c>
      <c r="F187" s="17">
        <f>IF(A187="","",IFERROR(INDEX(Productos!$F$2:$F$501,MATCH(A187,Productos!$A$2:$A$501,0)),0))</f>
        <v/>
      </c>
      <c r="G187" s="17">
        <f>IF(E187="","",E187*N(F187))</f>
        <v/>
      </c>
      <c r="H187" s="15" t="n"/>
    </row>
    <row r="188">
      <c r="A188" s="16" t="n"/>
      <c r="B188">
        <f>IF(A188="","",IFERROR(INDEX(Productos!$C$2:$C$501,MATCH(A188,Productos!$A$2:$A$501,0)),"Código no existe"))</f>
        <v/>
      </c>
      <c r="C188">
        <f>IF(A188="","",IFERROR(INDEX(Productos!$M$2:$M$501,MATCH(A188,Productos!$A$2:$A$501,0)),""))</f>
        <v/>
      </c>
      <c r="E188">
        <f>IF(OR(A188="",D188=""),"",D188-N(C188))</f>
        <v/>
      </c>
      <c r="F188" s="17">
        <f>IF(A188="","",IFERROR(INDEX(Productos!$F$2:$F$501,MATCH(A188,Productos!$A$2:$A$501,0)),0))</f>
        <v/>
      </c>
      <c r="G188" s="17">
        <f>IF(E188="","",E188*N(F188))</f>
        <v/>
      </c>
      <c r="H188" s="15" t="n"/>
    </row>
    <row r="189">
      <c r="A189" s="16" t="n"/>
      <c r="B189">
        <f>IF(A189="","",IFERROR(INDEX(Productos!$C$2:$C$501,MATCH(A189,Productos!$A$2:$A$501,0)),"Código no existe"))</f>
        <v/>
      </c>
      <c r="C189">
        <f>IF(A189="","",IFERROR(INDEX(Productos!$M$2:$M$501,MATCH(A189,Productos!$A$2:$A$501,0)),""))</f>
        <v/>
      </c>
      <c r="E189">
        <f>IF(OR(A189="",D189=""),"",D189-N(C189))</f>
        <v/>
      </c>
      <c r="F189" s="17">
        <f>IF(A189="","",IFERROR(INDEX(Productos!$F$2:$F$501,MATCH(A189,Productos!$A$2:$A$501,0)),0))</f>
        <v/>
      </c>
      <c r="G189" s="17">
        <f>IF(E189="","",E189*N(F189))</f>
        <v/>
      </c>
      <c r="H189" s="15" t="n"/>
    </row>
    <row r="190">
      <c r="A190" s="16" t="n"/>
      <c r="B190">
        <f>IF(A190="","",IFERROR(INDEX(Productos!$C$2:$C$501,MATCH(A190,Productos!$A$2:$A$501,0)),"Código no existe"))</f>
        <v/>
      </c>
      <c r="C190">
        <f>IF(A190="","",IFERROR(INDEX(Productos!$M$2:$M$501,MATCH(A190,Productos!$A$2:$A$501,0)),""))</f>
        <v/>
      </c>
      <c r="E190">
        <f>IF(OR(A190="",D190=""),"",D190-N(C190))</f>
        <v/>
      </c>
      <c r="F190" s="17">
        <f>IF(A190="","",IFERROR(INDEX(Productos!$F$2:$F$501,MATCH(A190,Productos!$A$2:$A$501,0)),0))</f>
        <v/>
      </c>
      <c r="G190" s="17">
        <f>IF(E190="","",E190*N(F190))</f>
        <v/>
      </c>
      <c r="H190" s="15" t="n"/>
    </row>
    <row r="191">
      <c r="A191" s="16" t="n"/>
      <c r="B191">
        <f>IF(A191="","",IFERROR(INDEX(Productos!$C$2:$C$501,MATCH(A191,Productos!$A$2:$A$501,0)),"Código no existe"))</f>
        <v/>
      </c>
      <c r="C191">
        <f>IF(A191="","",IFERROR(INDEX(Productos!$M$2:$M$501,MATCH(A191,Productos!$A$2:$A$501,0)),""))</f>
        <v/>
      </c>
      <c r="E191">
        <f>IF(OR(A191="",D191=""),"",D191-N(C191))</f>
        <v/>
      </c>
      <c r="F191" s="17">
        <f>IF(A191="","",IFERROR(INDEX(Productos!$F$2:$F$501,MATCH(A191,Productos!$A$2:$A$501,0)),0))</f>
        <v/>
      </c>
      <c r="G191" s="17">
        <f>IF(E191="","",E191*N(F191))</f>
        <v/>
      </c>
      <c r="H191" s="15" t="n"/>
    </row>
    <row r="192">
      <c r="A192" s="16" t="n"/>
      <c r="B192">
        <f>IF(A192="","",IFERROR(INDEX(Productos!$C$2:$C$501,MATCH(A192,Productos!$A$2:$A$501,0)),"Código no existe"))</f>
        <v/>
      </c>
      <c r="C192">
        <f>IF(A192="","",IFERROR(INDEX(Productos!$M$2:$M$501,MATCH(A192,Productos!$A$2:$A$501,0)),""))</f>
        <v/>
      </c>
      <c r="E192">
        <f>IF(OR(A192="",D192=""),"",D192-N(C192))</f>
        <v/>
      </c>
      <c r="F192" s="17">
        <f>IF(A192="","",IFERROR(INDEX(Productos!$F$2:$F$501,MATCH(A192,Productos!$A$2:$A$501,0)),0))</f>
        <v/>
      </c>
      <c r="G192" s="17">
        <f>IF(E192="","",E192*N(F192))</f>
        <v/>
      </c>
      <c r="H192" s="15" t="n"/>
    </row>
    <row r="193">
      <c r="A193" s="16" t="n"/>
      <c r="B193">
        <f>IF(A193="","",IFERROR(INDEX(Productos!$C$2:$C$501,MATCH(A193,Productos!$A$2:$A$501,0)),"Código no existe"))</f>
        <v/>
      </c>
      <c r="C193">
        <f>IF(A193="","",IFERROR(INDEX(Productos!$M$2:$M$501,MATCH(A193,Productos!$A$2:$A$501,0)),""))</f>
        <v/>
      </c>
      <c r="E193">
        <f>IF(OR(A193="",D193=""),"",D193-N(C193))</f>
        <v/>
      </c>
      <c r="F193" s="17">
        <f>IF(A193="","",IFERROR(INDEX(Productos!$F$2:$F$501,MATCH(A193,Productos!$A$2:$A$501,0)),0))</f>
        <v/>
      </c>
      <c r="G193" s="17">
        <f>IF(E193="","",E193*N(F193))</f>
        <v/>
      </c>
      <c r="H193" s="15" t="n"/>
    </row>
    <row r="194">
      <c r="A194" s="16" t="n"/>
      <c r="B194">
        <f>IF(A194="","",IFERROR(INDEX(Productos!$C$2:$C$501,MATCH(A194,Productos!$A$2:$A$501,0)),"Código no existe"))</f>
        <v/>
      </c>
      <c r="C194">
        <f>IF(A194="","",IFERROR(INDEX(Productos!$M$2:$M$501,MATCH(A194,Productos!$A$2:$A$501,0)),""))</f>
        <v/>
      </c>
      <c r="E194">
        <f>IF(OR(A194="",D194=""),"",D194-N(C194))</f>
        <v/>
      </c>
      <c r="F194" s="17">
        <f>IF(A194="","",IFERROR(INDEX(Productos!$F$2:$F$501,MATCH(A194,Productos!$A$2:$A$501,0)),0))</f>
        <v/>
      </c>
      <c r="G194" s="17">
        <f>IF(E194="","",E194*N(F194))</f>
        <v/>
      </c>
      <c r="H194" s="15" t="n"/>
    </row>
    <row r="195">
      <c r="A195" s="16" t="n"/>
      <c r="B195">
        <f>IF(A195="","",IFERROR(INDEX(Productos!$C$2:$C$501,MATCH(A195,Productos!$A$2:$A$501,0)),"Código no existe"))</f>
        <v/>
      </c>
      <c r="C195">
        <f>IF(A195="","",IFERROR(INDEX(Productos!$M$2:$M$501,MATCH(A195,Productos!$A$2:$A$501,0)),""))</f>
        <v/>
      </c>
      <c r="E195">
        <f>IF(OR(A195="",D195=""),"",D195-N(C195))</f>
        <v/>
      </c>
      <c r="F195" s="17">
        <f>IF(A195="","",IFERROR(INDEX(Productos!$F$2:$F$501,MATCH(A195,Productos!$A$2:$A$501,0)),0))</f>
        <v/>
      </c>
      <c r="G195" s="17">
        <f>IF(E195="","",E195*N(F195))</f>
        <v/>
      </c>
      <c r="H195" s="15" t="n"/>
    </row>
    <row r="196">
      <c r="A196" s="16" t="n"/>
      <c r="B196">
        <f>IF(A196="","",IFERROR(INDEX(Productos!$C$2:$C$501,MATCH(A196,Productos!$A$2:$A$501,0)),"Código no existe"))</f>
        <v/>
      </c>
      <c r="C196">
        <f>IF(A196="","",IFERROR(INDEX(Productos!$M$2:$M$501,MATCH(A196,Productos!$A$2:$A$501,0)),""))</f>
        <v/>
      </c>
      <c r="E196">
        <f>IF(OR(A196="",D196=""),"",D196-N(C196))</f>
        <v/>
      </c>
      <c r="F196" s="17">
        <f>IF(A196="","",IFERROR(INDEX(Productos!$F$2:$F$501,MATCH(A196,Productos!$A$2:$A$501,0)),0))</f>
        <v/>
      </c>
      <c r="G196" s="17">
        <f>IF(E196="","",E196*N(F196))</f>
        <v/>
      </c>
      <c r="H196" s="15" t="n"/>
    </row>
    <row r="197">
      <c r="A197" s="16" t="n"/>
      <c r="B197">
        <f>IF(A197="","",IFERROR(INDEX(Productos!$C$2:$C$501,MATCH(A197,Productos!$A$2:$A$501,0)),"Código no existe"))</f>
        <v/>
      </c>
      <c r="C197">
        <f>IF(A197="","",IFERROR(INDEX(Productos!$M$2:$M$501,MATCH(A197,Productos!$A$2:$A$501,0)),""))</f>
        <v/>
      </c>
      <c r="E197">
        <f>IF(OR(A197="",D197=""),"",D197-N(C197))</f>
        <v/>
      </c>
      <c r="F197" s="17">
        <f>IF(A197="","",IFERROR(INDEX(Productos!$F$2:$F$501,MATCH(A197,Productos!$A$2:$A$501,0)),0))</f>
        <v/>
      </c>
      <c r="G197" s="17">
        <f>IF(E197="","",E197*N(F197))</f>
        <v/>
      </c>
      <c r="H197" s="15" t="n"/>
    </row>
    <row r="198">
      <c r="A198" s="16" t="n"/>
      <c r="B198">
        <f>IF(A198="","",IFERROR(INDEX(Productos!$C$2:$C$501,MATCH(A198,Productos!$A$2:$A$501,0)),"Código no existe"))</f>
        <v/>
      </c>
      <c r="C198">
        <f>IF(A198="","",IFERROR(INDEX(Productos!$M$2:$M$501,MATCH(A198,Productos!$A$2:$A$501,0)),""))</f>
        <v/>
      </c>
      <c r="E198">
        <f>IF(OR(A198="",D198=""),"",D198-N(C198))</f>
        <v/>
      </c>
      <c r="F198" s="17">
        <f>IF(A198="","",IFERROR(INDEX(Productos!$F$2:$F$501,MATCH(A198,Productos!$A$2:$A$501,0)),0))</f>
        <v/>
      </c>
      <c r="G198" s="17">
        <f>IF(E198="","",E198*N(F198))</f>
        <v/>
      </c>
      <c r="H198" s="15" t="n"/>
    </row>
    <row r="199">
      <c r="A199" s="16" t="n"/>
      <c r="B199">
        <f>IF(A199="","",IFERROR(INDEX(Productos!$C$2:$C$501,MATCH(A199,Productos!$A$2:$A$501,0)),"Código no existe"))</f>
        <v/>
      </c>
      <c r="C199">
        <f>IF(A199="","",IFERROR(INDEX(Productos!$M$2:$M$501,MATCH(A199,Productos!$A$2:$A$501,0)),""))</f>
        <v/>
      </c>
      <c r="E199">
        <f>IF(OR(A199="",D199=""),"",D199-N(C199))</f>
        <v/>
      </c>
      <c r="F199" s="17">
        <f>IF(A199="","",IFERROR(INDEX(Productos!$F$2:$F$501,MATCH(A199,Productos!$A$2:$A$501,0)),0))</f>
        <v/>
      </c>
      <c r="G199" s="17">
        <f>IF(E199="","",E199*N(F199))</f>
        <v/>
      </c>
      <c r="H199" s="15" t="n"/>
    </row>
    <row r="200">
      <c r="A200" s="16" t="n"/>
      <c r="B200">
        <f>IF(A200="","",IFERROR(INDEX(Productos!$C$2:$C$501,MATCH(A200,Productos!$A$2:$A$501,0)),"Código no existe"))</f>
        <v/>
      </c>
      <c r="C200">
        <f>IF(A200="","",IFERROR(INDEX(Productos!$M$2:$M$501,MATCH(A200,Productos!$A$2:$A$501,0)),""))</f>
        <v/>
      </c>
      <c r="E200">
        <f>IF(OR(A200="",D200=""),"",D200-N(C200))</f>
        <v/>
      </c>
      <c r="F200" s="17">
        <f>IF(A200="","",IFERROR(INDEX(Productos!$F$2:$F$501,MATCH(A200,Productos!$A$2:$A$501,0)),0))</f>
        <v/>
      </c>
      <c r="G200" s="17">
        <f>IF(E200="","",E200*N(F200))</f>
        <v/>
      </c>
      <c r="H200" s="15" t="n"/>
    </row>
    <row r="201">
      <c r="A201" s="16" t="n"/>
      <c r="B201">
        <f>IF(A201="","",IFERROR(INDEX(Productos!$C$2:$C$501,MATCH(A201,Productos!$A$2:$A$501,0)),"Código no existe"))</f>
        <v/>
      </c>
      <c r="C201">
        <f>IF(A201="","",IFERROR(INDEX(Productos!$M$2:$M$501,MATCH(A201,Productos!$A$2:$A$501,0)),""))</f>
        <v/>
      </c>
      <c r="E201">
        <f>IF(OR(A201="",D201=""),"",D201-N(C201))</f>
        <v/>
      </c>
      <c r="F201" s="17">
        <f>IF(A201="","",IFERROR(INDEX(Productos!$F$2:$F$501,MATCH(A201,Productos!$A$2:$A$501,0)),0))</f>
        <v/>
      </c>
      <c r="G201" s="17">
        <f>IF(E201="","",E201*N(F201))</f>
        <v/>
      </c>
      <c r="H201" s="15" t="n"/>
    </row>
    <row r="202">
      <c r="A202" s="16" t="n"/>
      <c r="B202">
        <f>IF(A202="","",IFERROR(INDEX(Productos!$C$2:$C$501,MATCH(A202,Productos!$A$2:$A$501,0)),"Código no existe"))</f>
        <v/>
      </c>
      <c r="C202">
        <f>IF(A202="","",IFERROR(INDEX(Productos!$M$2:$M$501,MATCH(A202,Productos!$A$2:$A$501,0)),""))</f>
        <v/>
      </c>
      <c r="E202">
        <f>IF(OR(A202="",D202=""),"",D202-N(C202))</f>
        <v/>
      </c>
      <c r="F202" s="17">
        <f>IF(A202="","",IFERROR(INDEX(Productos!$F$2:$F$501,MATCH(A202,Productos!$A$2:$A$501,0)),0))</f>
        <v/>
      </c>
      <c r="G202" s="17">
        <f>IF(E202="","",E202*N(F202))</f>
        <v/>
      </c>
      <c r="H202" s="15" t="n"/>
    </row>
    <row r="203">
      <c r="A203" s="16" t="n"/>
      <c r="B203">
        <f>IF(A203="","",IFERROR(INDEX(Productos!$C$2:$C$501,MATCH(A203,Productos!$A$2:$A$501,0)),"Código no existe"))</f>
        <v/>
      </c>
      <c r="C203">
        <f>IF(A203="","",IFERROR(INDEX(Productos!$M$2:$M$501,MATCH(A203,Productos!$A$2:$A$501,0)),""))</f>
        <v/>
      </c>
      <c r="E203">
        <f>IF(OR(A203="",D203=""),"",D203-N(C203))</f>
        <v/>
      </c>
      <c r="F203" s="17">
        <f>IF(A203="","",IFERROR(INDEX(Productos!$F$2:$F$501,MATCH(A203,Productos!$A$2:$A$501,0)),0))</f>
        <v/>
      </c>
      <c r="G203" s="17">
        <f>IF(E203="","",E203*N(F203))</f>
        <v/>
      </c>
      <c r="H203" s="15" t="n"/>
    </row>
    <row r="204">
      <c r="A204" s="16" t="n"/>
      <c r="B204">
        <f>IF(A204="","",IFERROR(INDEX(Productos!$C$2:$C$501,MATCH(A204,Productos!$A$2:$A$501,0)),"Código no existe"))</f>
        <v/>
      </c>
      <c r="C204">
        <f>IF(A204="","",IFERROR(INDEX(Productos!$M$2:$M$501,MATCH(A204,Productos!$A$2:$A$501,0)),""))</f>
        <v/>
      </c>
      <c r="E204">
        <f>IF(OR(A204="",D204=""),"",D204-N(C204))</f>
        <v/>
      </c>
      <c r="F204" s="17">
        <f>IF(A204="","",IFERROR(INDEX(Productos!$F$2:$F$501,MATCH(A204,Productos!$A$2:$A$501,0)),0))</f>
        <v/>
      </c>
      <c r="G204" s="17">
        <f>IF(E204="","",E204*N(F204))</f>
        <v/>
      </c>
      <c r="H204" s="15" t="n"/>
    </row>
    <row r="205">
      <c r="A205" s="16" t="n"/>
      <c r="B205">
        <f>IF(A205="","",IFERROR(INDEX(Productos!$C$2:$C$501,MATCH(A205,Productos!$A$2:$A$501,0)),"Código no existe"))</f>
        <v/>
      </c>
      <c r="C205">
        <f>IF(A205="","",IFERROR(INDEX(Productos!$M$2:$M$501,MATCH(A205,Productos!$A$2:$A$501,0)),""))</f>
        <v/>
      </c>
      <c r="E205">
        <f>IF(OR(A205="",D205=""),"",D205-N(C205))</f>
        <v/>
      </c>
      <c r="F205" s="17">
        <f>IF(A205="","",IFERROR(INDEX(Productos!$F$2:$F$501,MATCH(A205,Productos!$A$2:$A$501,0)),0))</f>
        <v/>
      </c>
      <c r="G205" s="17">
        <f>IF(E205="","",E205*N(F205))</f>
        <v/>
      </c>
      <c r="H205" s="15" t="n"/>
    </row>
    <row r="206">
      <c r="A206" s="16" t="n"/>
      <c r="B206">
        <f>IF(A206="","",IFERROR(INDEX(Productos!$C$2:$C$501,MATCH(A206,Productos!$A$2:$A$501,0)),"Código no existe"))</f>
        <v/>
      </c>
      <c r="C206">
        <f>IF(A206="","",IFERROR(INDEX(Productos!$M$2:$M$501,MATCH(A206,Productos!$A$2:$A$501,0)),""))</f>
        <v/>
      </c>
      <c r="E206">
        <f>IF(OR(A206="",D206=""),"",D206-N(C206))</f>
        <v/>
      </c>
      <c r="F206" s="17">
        <f>IF(A206="","",IFERROR(INDEX(Productos!$F$2:$F$501,MATCH(A206,Productos!$A$2:$A$501,0)),0))</f>
        <v/>
      </c>
      <c r="G206" s="17">
        <f>IF(E206="","",E206*N(F206))</f>
        <v/>
      </c>
      <c r="H206" s="15" t="n"/>
    </row>
    <row r="207">
      <c r="A207" s="16" t="n"/>
      <c r="B207">
        <f>IF(A207="","",IFERROR(INDEX(Productos!$C$2:$C$501,MATCH(A207,Productos!$A$2:$A$501,0)),"Código no existe"))</f>
        <v/>
      </c>
      <c r="C207">
        <f>IF(A207="","",IFERROR(INDEX(Productos!$M$2:$M$501,MATCH(A207,Productos!$A$2:$A$501,0)),""))</f>
        <v/>
      </c>
      <c r="E207">
        <f>IF(OR(A207="",D207=""),"",D207-N(C207))</f>
        <v/>
      </c>
      <c r="F207" s="17">
        <f>IF(A207="","",IFERROR(INDEX(Productos!$F$2:$F$501,MATCH(A207,Productos!$A$2:$A$501,0)),0))</f>
        <v/>
      </c>
      <c r="G207" s="17">
        <f>IF(E207="","",E207*N(F207))</f>
        <v/>
      </c>
      <c r="H207" s="15" t="n"/>
    </row>
    <row r="208">
      <c r="A208" s="16" t="n"/>
      <c r="B208">
        <f>IF(A208="","",IFERROR(INDEX(Productos!$C$2:$C$501,MATCH(A208,Productos!$A$2:$A$501,0)),"Código no existe"))</f>
        <v/>
      </c>
      <c r="C208">
        <f>IF(A208="","",IFERROR(INDEX(Productos!$M$2:$M$501,MATCH(A208,Productos!$A$2:$A$501,0)),""))</f>
        <v/>
      </c>
      <c r="E208">
        <f>IF(OR(A208="",D208=""),"",D208-N(C208))</f>
        <v/>
      </c>
      <c r="F208" s="17">
        <f>IF(A208="","",IFERROR(INDEX(Productos!$F$2:$F$501,MATCH(A208,Productos!$A$2:$A$501,0)),0))</f>
        <v/>
      </c>
      <c r="G208" s="17">
        <f>IF(E208="","",E208*N(F208))</f>
        <v/>
      </c>
      <c r="H208" s="15" t="n"/>
    </row>
    <row r="209">
      <c r="A209" s="16" t="n"/>
      <c r="B209">
        <f>IF(A209="","",IFERROR(INDEX(Productos!$C$2:$C$501,MATCH(A209,Productos!$A$2:$A$501,0)),"Código no existe"))</f>
        <v/>
      </c>
      <c r="C209">
        <f>IF(A209="","",IFERROR(INDEX(Productos!$M$2:$M$501,MATCH(A209,Productos!$A$2:$A$501,0)),""))</f>
        <v/>
      </c>
      <c r="E209">
        <f>IF(OR(A209="",D209=""),"",D209-N(C209))</f>
        <v/>
      </c>
      <c r="F209" s="17">
        <f>IF(A209="","",IFERROR(INDEX(Productos!$F$2:$F$501,MATCH(A209,Productos!$A$2:$A$501,0)),0))</f>
        <v/>
      </c>
      <c r="G209" s="17">
        <f>IF(E209="","",E209*N(F209))</f>
        <v/>
      </c>
      <c r="H209" s="15" t="n"/>
    </row>
    <row r="210">
      <c r="A210" s="16" t="n"/>
      <c r="B210">
        <f>IF(A210="","",IFERROR(INDEX(Productos!$C$2:$C$501,MATCH(A210,Productos!$A$2:$A$501,0)),"Código no existe"))</f>
        <v/>
      </c>
      <c r="C210">
        <f>IF(A210="","",IFERROR(INDEX(Productos!$M$2:$M$501,MATCH(A210,Productos!$A$2:$A$501,0)),""))</f>
        <v/>
      </c>
      <c r="E210">
        <f>IF(OR(A210="",D210=""),"",D210-N(C210))</f>
        <v/>
      </c>
      <c r="F210" s="17">
        <f>IF(A210="","",IFERROR(INDEX(Productos!$F$2:$F$501,MATCH(A210,Productos!$A$2:$A$501,0)),0))</f>
        <v/>
      </c>
      <c r="G210" s="17">
        <f>IF(E210="","",E210*N(F210))</f>
        <v/>
      </c>
      <c r="H210" s="15" t="n"/>
    </row>
    <row r="211">
      <c r="A211" s="16" t="n"/>
      <c r="B211">
        <f>IF(A211="","",IFERROR(INDEX(Productos!$C$2:$C$501,MATCH(A211,Productos!$A$2:$A$501,0)),"Código no existe"))</f>
        <v/>
      </c>
      <c r="C211">
        <f>IF(A211="","",IFERROR(INDEX(Productos!$M$2:$M$501,MATCH(A211,Productos!$A$2:$A$501,0)),""))</f>
        <v/>
      </c>
      <c r="E211">
        <f>IF(OR(A211="",D211=""),"",D211-N(C211))</f>
        <v/>
      </c>
      <c r="F211" s="17">
        <f>IF(A211="","",IFERROR(INDEX(Productos!$F$2:$F$501,MATCH(A211,Productos!$A$2:$A$501,0)),0))</f>
        <v/>
      </c>
      <c r="G211" s="17">
        <f>IF(E211="","",E211*N(F211))</f>
        <v/>
      </c>
      <c r="H211" s="15" t="n"/>
    </row>
    <row r="212">
      <c r="A212" s="16" t="n"/>
      <c r="B212">
        <f>IF(A212="","",IFERROR(INDEX(Productos!$C$2:$C$501,MATCH(A212,Productos!$A$2:$A$501,0)),"Código no existe"))</f>
        <v/>
      </c>
      <c r="C212">
        <f>IF(A212="","",IFERROR(INDEX(Productos!$M$2:$M$501,MATCH(A212,Productos!$A$2:$A$501,0)),""))</f>
        <v/>
      </c>
      <c r="E212">
        <f>IF(OR(A212="",D212=""),"",D212-N(C212))</f>
        <v/>
      </c>
      <c r="F212" s="17">
        <f>IF(A212="","",IFERROR(INDEX(Productos!$F$2:$F$501,MATCH(A212,Productos!$A$2:$A$501,0)),0))</f>
        <v/>
      </c>
      <c r="G212" s="17">
        <f>IF(E212="","",E212*N(F212))</f>
        <v/>
      </c>
      <c r="H212" s="15" t="n"/>
    </row>
    <row r="213">
      <c r="A213" s="16" t="n"/>
      <c r="B213">
        <f>IF(A213="","",IFERROR(INDEX(Productos!$C$2:$C$501,MATCH(A213,Productos!$A$2:$A$501,0)),"Código no existe"))</f>
        <v/>
      </c>
      <c r="C213">
        <f>IF(A213="","",IFERROR(INDEX(Productos!$M$2:$M$501,MATCH(A213,Productos!$A$2:$A$501,0)),""))</f>
        <v/>
      </c>
      <c r="E213">
        <f>IF(OR(A213="",D213=""),"",D213-N(C213))</f>
        <v/>
      </c>
      <c r="F213" s="17">
        <f>IF(A213="","",IFERROR(INDEX(Productos!$F$2:$F$501,MATCH(A213,Productos!$A$2:$A$501,0)),0))</f>
        <v/>
      </c>
      <c r="G213" s="17">
        <f>IF(E213="","",E213*N(F213))</f>
        <v/>
      </c>
      <c r="H213" s="15" t="n"/>
    </row>
    <row r="214">
      <c r="A214" s="16" t="n"/>
      <c r="B214">
        <f>IF(A214="","",IFERROR(INDEX(Productos!$C$2:$C$501,MATCH(A214,Productos!$A$2:$A$501,0)),"Código no existe"))</f>
        <v/>
      </c>
      <c r="C214">
        <f>IF(A214="","",IFERROR(INDEX(Productos!$M$2:$M$501,MATCH(A214,Productos!$A$2:$A$501,0)),""))</f>
        <v/>
      </c>
      <c r="E214">
        <f>IF(OR(A214="",D214=""),"",D214-N(C214))</f>
        <v/>
      </c>
      <c r="F214" s="17">
        <f>IF(A214="","",IFERROR(INDEX(Productos!$F$2:$F$501,MATCH(A214,Productos!$A$2:$A$501,0)),0))</f>
        <v/>
      </c>
      <c r="G214" s="17">
        <f>IF(E214="","",E214*N(F214))</f>
        <v/>
      </c>
      <c r="H214" s="15" t="n"/>
    </row>
    <row r="215">
      <c r="A215" s="16" t="n"/>
      <c r="B215">
        <f>IF(A215="","",IFERROR(INDEX(Productos!$C$2:$C$501,MATCH(A215,Productos!$A$2:$A$501,0)),"Código no existe"))</f>
        <v/>
      </c>
      <c r="C215">
        <f>IF(A215="","",IFERROR(INDEX(Productos!$M$2:$M$501,MATCH(A215,Productos!$A$2:$A$501,0)),""))</f>
        <v/>
      </c>
      <c r="E215">
        <f>IF(OR(A215="",D215=""),"",D215-N(C215))</f>
        <v/>
      </c>
      <c r="F215" s="17">
        <f>IF(A215="","",IFERROR(INDEX(Productos!$F$2:$F$501,MATCH(A215,Productos!$A$2:$A$501,0)),0))</f>
        <v/>
      </c>
      <c r="G215" s="17">
        <f>IF(E215="","",E215*N(F215))</f>
        <v/>
      </c>
      <c r="H215" s="15" t="n"/>
    </row>
    <row r="216">
      <c r="A216" s="16" t="n"/>
      <c r="B216">
        <f>IF(A216="","",IFERROR(INDEX(Productos!$C$2:$C$501,MATCH(A216,Productos!$A$2:$A$501,0)),"Código no existe"))</f>
        <v/>
      </c>
      <c r="C216">
        <f>IF(A216="","",IFERROR(INDEX(Productos!$M$2:$M$501,MATCH(A216,Productos!$A$2:$A$501,0)),""))</f>
        <v/>
      </c>
      <c r="E216">
        <f>IF(OR(A216="",D216=""),"",D216-N(C216))</f>
        <v/>
      </c>
      <c r="F216" s="17">
        <f>IF(A216="","",IFERROR(INDEX(Productos!$F$2:$F$501,MATCH(A216,Productos!$A$2:$A$501,0)),0))</f>
        <v/>
      </c>
      <c r="G216" s="17">
        <f>IF(E216="","",E216*N(F216))</f>
        <v/>
      </c>
      <c r="H216" s="15" t="n"/>
    </row>
    <row r="217">
      <c r="A217" s="16" t="n"/>
      <c r="B217">
        <f>IF(A217="","",IFERROR(INDEX(Productos!$C$2:$C$501,MATCH(A217,Productos!$A$2:$A$501,0)),"Código no existe"))</f>
        <v/>
      </c>
      <c r="C217">
        <f>IF(A217="","",IFERROR(INDEX(Productos!$M$2:$M$501,MATCH(A217,Productos!$A$2:$A$501,0)),""))</f>
        <v/>
      </c>
      <c r="E217">
        <f>IF(OR(A217="",D217=""),"",D217-N(C217))</f>
        <v/>
      </c>
      <c r="F217" s="17">
        <f>IF(A217="","",IFERROR(INDEX(Productos!$F$2:$F$501,MATCH(A217,Productos!$A$2:$A$501,0)),0))</f>
        <v/>
      </c>
      <c r="G217" s="17">
        <f>IF(E217="","",E217*N(F217))</f>
        <v/>
      </c>
      <c r="H217" s="15" t="n"/>
    </row>
    <row r="218">
      <c r="A218" s="16" t="n"/>
      <c r="B218">
        <f>IF(A218="","",IFERROR(INDEX(Productos!$C$2:$C$501,MATCH(A218,Productos!$A$2:$A$501,0)),"Código no existe"))</f>
        <v/>
      </c>
      <c r="C218">
        <f>IF(A218="","",IFERROR(INDEX(Productos!$M$2:$M$501,MATCH(A218,Productos!$A$2:$A$501,0)),""))</f>
        <v/>
      </c>
      <c r="E218">
        <f>IF(OR(A218="",D218=""),"",D218-N(C218))</f>
        <v/>
      </c>
      <c r="F218" s="17">
        <f>IF(A218="","",IFERROR(INDEX(Productos!$F$2:$F$501,MATCH(A218,Productos!$A$2:$A$501,0)),0))</f>
        <v/>
      </c>
      <c r="G218" s="17">
        <f>IF(E218="","",E218*N(F218))</f>
        <v/>
      </c>
      <c r="H218" s="15" t="n"/>
    </row>
    <row r="219">
      <c r="A219" s="16" t="n"/>
      <c r="B219">
        <f>IF(A219="","",IFERROR(INDEX(Productos!$C$2:$C$501,MATCH(A219,Productos!$A$2:$A$501,0)),"Código no existe"))</f>
        <v/>
      </c>
      <c r="C219">
        <f>IF(A219="","",IFERROR(INDEX(Productos!$M$2:$M$501,MATCH(A219,Productos!$A$2:$A$501,0)),""))</f>
        <v/>
      </c>
      <c r="E219">
        <f>IF(OR(A219="",D219=""),"",D219-N(C219))</f>
        <v/>
      </c>
      <c r="F219" s="17">
        <f>IF(A219="","",IFERROR(INDEX(Productos!$F$2:$F$501,MATCH(A219,Productos!$A$2:$A$501,0)),0))</f>
        <v/>
      </c>
      <c r="G219" s="17">
        <f>IF(E219="","",E219*N(F219))</f>
        <v/>
      </c>
      <c r="H219" s="15" t="n"/>
    </row>
    <row r="220">
      <c r="A220" s="16" t="n"/>
      <c r="B220">
        <f>IF(A220="","",IFERROR(INDEX(Productos!$C$2:$C$501,MATCH(A220,Productos!$A$2:$A$501,0)),"Código no existe"))</f>
        <v/>
      </c>
      <c r="C220">
        <f>IF(A220="","",IFERROR(INDEX(Productos!$M$2:$M$501,MATCH(A220,Productos!$A$2:$A$501,0)),""))</f>
        <v/>
      </c>
      <c r="E220">
        <f>IF(OR(A220="",D220=""),"",D220-N(C220))</f>
        <v/>
      </c>
      <c r="F220" s="17">
        <f>IF(A220="","",IFERROR(INDEX(Productos!$F$2:$F$501,MATCH(A220,Productos!$A$2:$A$501,0)),0))</f>
        <v/>
      </c>
      <c r="G220" s="17">
        <f>IF(E220="","",E220*N(F220))</f>
        <v/>
      </c>
      <c r="H220" s="15" t="n"/>
    </row>
    <row r="221">
      <c r="A221" s="16" t="n"/>
      <c r="B221">
        <f>IF(A221="","",IFERROR(INDEX(Productos!$C$2:$C$501,MATCH(A221,Productos!$A$2:$A$501,0)),"Código no existe"))</f>
        <v/>
      </c>
      <c r="C221">
        <f>IF(A221="","",IFERROR(INDEX(Productos!$M$2:$M$501,MATCH(A221,Productos!$A$2:$A$501,0)),""))</f>
        <v/>
      </c>
      <c r="E221">
        <f>IF(OR(A221="",D221=""),"",D221-N(C221))</f>
        <v/>
      </c>
      <c r="F221" s="17">
        <f>IF(A221="","",IFERROR(INDEX(Productos!$F$2:$F$501,MATCH(A221,Productos!$A$2:$A$501,0)),0))</f>
        <v/>
      </c>
      <c r="G221" s="17">
        <f>IF(E221="","",E221*N(F221))</f>
        <v/>
      </c>
      <c r="H221" s="15" t="n"/>
    </row>
    <row r="222">
      <c r="A222" s="16" t="n"/>
      <c r="B222">
        <f>IF(A222="","",IFERROR(INDEX(Productos!$C$2:$C$501,MATCH(A222,Productos!$A$2:$A$501,0)),"Código no existe"))</f>
        <v/>
      </c>
      <c r="C222">
        <f>IF(A222="","",IFERROR(INDEX(Productos!$M$2:$M$501,MATCH(A222,Productos!$A$2:$A$501,0)),""))</f>
        <v/>
      </c>
      <c r="E222">
        <f>IF(OR(A222="",D222=""),"",D222-N(C222))</f>
        <v/>
      </c>
      <c r="F222" s="17">
        <f>IF(A222="","",IFERROR(INDEX(Productos!$F$2:$F$501,MATCH(A222,Productos!$A$2:$A$501,0)),0))</f>
        <v/>
      </c>
      <c r="G222" s="17">
        <f>IF(E222="","",E222*N(F222))</f>
        <v/>
      </c>
      <c r="H222" s="15" t="n"/>
    </row>
    <row r="223">
      <c r="A223" s="16" t="n"/>
      <c r="B223">
        <f>IF(A223="","",IFERROR(INDEX(Productos!$C$2:$C$501,MATCH(A223,Productos!$A$2:$A$501,0)),"Código no existe"))</f>
        <v/>
      </c>
      <c r="C223">
        <f>IF(A223="","",IFERROR(INDEX(Productos!$M$2:$M$501,MATCH(A223,Productos!$A$2:$A$501,0)),""))</f>
        <v/>
      </c>
      <c r="E223">
        <f>IF(OR(A223="",D223=""),"",D223-N(C223))</f>
        <v/>
      </c>
      <c r="F223" s="17">
        <f>IF(A223="","",IFERROR(INDEX(Productos!$F$2:$F$501,MATCH(A223,Productos!$A$2:$A$501,0)),0))</f>
        <v/>
      </c>
      <c r="G223" s="17">
        <f>IF(E223="","",E223*N(F223))</f>
        <v/>
      </c>
      <c r="H223" s="15" t="n"/>
    </row>
    <row r="224">
      <c r="A224" s="16" t="n"/>
      <c r="B224">
        <f>IF(A224="","",IFERROR(INDEX(Productos!$C$2:$C$501,MATCH(A224,Productos!$A$2:$A$501,0)),"Código no existe"))</f>
        <v/>
      </c>
      <c r="C224">
        <f>IF(A224="","",IFERROR(INDEX(Productos!$M$2:$M$501,MATCH(A224,Productos!$A$2:$A$501,0)),""))</f>
        <v/>
      </c>
      <c r="E224">
        <f>IF(OR(A224="",D224=""),"",D224-N(C224))</f>
        <v/>
      </c>
      <c r="F224" s="17">
        <f>IF(A224="","",IFERROR(INDEX(Productos!$F$2:$F$501,MATCH(A224,Productos!$A$2:$A$501,0)),0))</f>
        <v/>
      </c>
      <c r="G224" s="17">
        <f>IF(E224="","",E224*N(F224))</f>
        <v/>
      </c>
      <c r="H224" s="15" t="n"/>
    </row>
    <row r="225">
      <c r="A225" s="16" t="n"/>
      <c r="B225">
        <f>IF(A225="","",IFERROR(INDEX(Productos!$C$2:$C$501,MATCH(A225,Productos!$A$2:$A$501,0)),"Código no existe"))</f>
        <v/>
      </c>
      <c r="C225">
        <f>IF(A225="","",IFERROR(INDEX(Productos!$M$2:$M$501,MATCH(A225,Productos!$A$2:$A$501,0)),""))</f>
        <v/>
      </c>
      <c r="E225">
        <f>IF(OR(A225="",D225=""),"",D225-N(C225))</f>
        <v/>
      </c>
      <c r="F225" s="17">
        <f>IF(A225="","",IFERROR(INDEX(Productos!$F$2:$F$501,MATCH(A225,Productos!$A$2:$A$501,0)),0))</f>
        <v/>
      </c>
      <c r="G225" s="17">
        <f>IF(E225="","",E225*N(F225))</f>
        <v/>
      </c>
      <c r="H225" s="15" t="n"/>
    </row>
    <row r="226">
      <c r="A226" s="16" t="n"/>
      <c r="B226">
        <f>IF(A226="","",IFERROR(INDEX(Productos!$C$2:$C$501,MATCH(A226,Productos!$A$2:$A$501,0)),"Código no existe"))</f>
        <v/>
      </c>
      <c r="C226">
        <f>IF(A226="","",IFERROR(INDEX(Productos!$M$2:$M$501,MATCH(A226,Productos!$A$2:$A$501,0)),""))</f>
        <v/>
      </c>
      <c r="E226">
        <f>IF(OR(A226="",D226=""),"",D226-N(C226))</f>
        <v/>
      </c>
      <c r="F226" s="17">
        <f>IF(A226="","",IFERROR(INDEX(Productos!$F$2:$F$501,MATCH(A226,Productos!$A$2:$A$501,0)),0))</f>
        <v/>
      </c>
      <c r="G226" s="17">
        <f>IF(E226="","",E226*N(F226))</f>
        <v/>
      </c>
      <c r="H226" s="15" t="n"/>
    </row>
    <row r="227">
      <c r="A227" s="16" t="n"/>
      <c r="B227">
        <f>IF(A227="","",IFERROR(INDEX(Productos!$C$2:$C$501,MATCH(A227,Productos!$A$2:$A$501,0)),"Código no existe"))</f>
        <v/>
      </c>
      <c r="C227">
        <f>IF(A227="","",IFERROR(INDEX(Productos!$M$2:$M$501,MATCH(A227,Productos!$A$2:$A$501,0)),""))</f>
        <v/>
      </c>
      <c r="E227">
        <f>IF(OR(A227="",D227=""),"",D227-N(C227))</f>
        <v/>
      </c>
      <c r="F227" s="17">
        <f>IF(A227="","",IFERROR(INDEX(Productos!$F$2:$F$501,MATCH(A227,Productos!$A$2:$A$501,0)),0))</f>
        <v/>
      </c>
      <c r="G227" s="17">
        <f>IF(E227="","",E227*N(F227))</f>
        <v/>
      </c>
      <c r="H227" s="15" t="n"/>
    </row>
    <row r="228">
      <c r="A228" s="16" t="n"/>
      <c r="B228">
        <f>IF(A228="","",IFERROR(INDEX(Productos!$C$2:$C$501,MATCH(A228,Productos!$A$2:$A$501,0)),"Código no existe"))</f>
        <v/>
      </c>
      <c r="C228">
        <f>IF(A228="","",IFERROR(INDEX(Productos!$M$2:$M$501,MATCH(A228,Productos!$A$2:$A$501,0)),""))</f>
        <v/>
      </c>
      <c r="E228">
        <f>IF(OR(A228="",D228=""),"",D228-N(C228))</f>
        <v/>
      </c>
      <c r="F228" s="17">
        <f>IF(A228="","",IFERROR(INDEX(Productos!$F$2:$F$501,MATCH(A228,Productos!$A$2:$A$501,0)),0))</f>
        <v/>
      </c>
      <c r="G228" s="17">
        <f>IF(E228="","",E228*N(F228))</f>
        <v/>
      </c>
      <c r="H228" s="15" t="n"/>
    </row>
    <row r="229">
      <c r="A229" s="16" t="n"/>
      <c r="B229">
        <f>IF(A229="","",IFERROR(INDEX(Productos!$C$2:$C$501,MATCH(A229,Productos!$A$2:$A$501,0)),"Código no existe"))</f>
        <v/>
      </c>
      <c r="C229">
        <f>IF(A229="","",IFERROR(INDEX(Productos!$M$2:$M$501,MATCH(A229,Productos!$A$2:$A$501,0)),""))</f>
        <v/>
      </c>
      <c r="E229">
        <f>IF(OR(A229="",D229=""),"",D229-N(C229))</f>
        <v/>
      </c>
      <c r="F229" s="17">
        <f>IF(A229="","",IFERROR(INDEX(Productos!$F$2:$F$501,MATCH(A229,Productos!$A$2:$A$501,0)),0))</f>
        <v/>
      </c>
      <c r="G229" s="17">
        <f>IF(E229="","",E229*N(F229))</f>
        <v/>
      </c>
      <c r="H229" s="15" t="n"/>
    </row>
    <row r="230">
      <c r="A230" s="16" t="n"/>
      <c r="B230">
        <f>IF(A230="","",IFERROR(INDEX(Productos!$C$2:$C$501,MATCH(A230,Productos!$A$2:$A$501,0)),"Código no existe"))</f>
        <v/>
      </c>
      <c r="C230">
        <f>IF(A230="","",IFERROR(INDEX(Productos!$M$2:$M$501,MATCH(A230,Productos!$A$2:$A$501,0)),""))</f>
        <v/>
      </c>
      <c r="E230">
        <f>IF(OR(A230="",D230=""),"",D230-N(C230))</f>
        <v/>
      </c>
      <c r="F230" s="17">
        <f>IF(A230="","",IFERROR(INDEX(Productos!$F$2:$F$501,MATCH(A230,Productos!$A$2:$A$501,0)),0))</f>
        <v/>
      </c>
      <c r="G230" s="17">
        <f>IF(E230="","",E230*N(F230))</f>
        <v/>
      </c>
      <c r="H230" s="15" t="n"/>
    </row>
    <row r="231">
      <c r="A231" s="16" t="n"/>
      <c r="B231">
        <f>IF(A231="","",IFERROR(INDEX(Productos!$C$2:$C$501,MATCH(A231,Productos!$A$2:$A$501,0)),"Código no existe"))</f>
        <v/>
      </c>
      <c r="C231">
        <f>IF(A231="","",IFERROR(INDEX(Productos!$M$2:$M$501,MATCH(A231,Productos!$A$2:$A$501,0)),""))</f>
        <v/>
      </c>
      <c r="E231">
        <f>IF(OR(A231="",D231=""),"",D231-N(C231))</f>
        <v/>
      </c>
      <c r="F231" s="17">
        <f>IF(A231="","",IFERROR(INDEX(Productos!$F$2:$F$501,MATCH(A231,Productos!$A$2:$A$501,0)),0))</f>
        <v/>
      </c>
      <c r="G231" s="17">
        <f>IF(E231="","",E231*N(F231))</f>
        <v/>
      </c>
      <c r="H231" s="15" t="n"/>
    </row>
    <row r="232">
      <c r="A232" s="16" t="n"/>
      <c r="B232">
        <f>IF(A232="","",IFERROR(INDEX(Productos!$C$2:$C$501,MATCH(A232,Productos!$A$2:$A$501,0)),"Código no existe"))</f>
        <v/>
      </c>
      <c r="C232">
        <f>IF(A232="","",IFERROR(INDEX(Productos!$M$2:$M$501,MATCH(A232,Productos!$A$2:$A$501,0)),""))</f>
        <v/>
      </c>
      <c r="E232">
        <f>IF(OR(A232="",D232=""),"",D232-N(C232))</f>
        <v/>
      </c>
      <c r="F232" s="17">
        <f>IF(A232="","",IFERROR(INDEX(Productos!$F$2:$F$501,MATCH(A232,Productos!$A$2:$A$501,0)),0))</f>
        <v/>
      </c>
      <c r="G232" s="17">
        <f>IF(E232="","",E232*N(F232))</f>
        <v/>
      </c>
      <c r="H232" s="15" t="n"/>
    </row>
    <row r="233">
      <c r="A233" s="16" t="n"/>
      <c r="B233">
        <f>IF(A233="","",IFERROR(INDEX(Productos!$C$2:$C$501,MATCH(A233,Productos!$A$2:$A$501,0)),"Código no existe"))</f>
        <v/>
      </c>
      <c r="C233">
        <f>IF(A233="","",IFERROR(INDEX(Productos!$M$2:$M$501,MATCH(A233,Productos!$A$2:$A$501,0)),""))</f>
        <v/>
      </c>
      <c r="E233">
        <f>IF(OR(A233="",D233=""),"",D233-N(C233))</f>
        <v/>
      </c>
      <c r="F233" s="17">
        <f>IF(A233="","",IFERROR(INDEX(Productos!$F$2:$F$501,MATCH(A233,Productos!$A$2:$A$501,0)),0))</f>
        <v/>
      </c>
      <c r="G233" s="17">
        <f>IF(E233="","",E233*N(F233))</f>
        <v/>
      </c>
      <c r="H233" s="15" t="n"/>
    </row>
    <row r="234">
      <c r="A234" s="16" t="n"/>
      <c r="B234">
        <f>IF(A234="","",IFERROR(INDEX(Productos!$C$2:$C$501,MATCH(A234,Productos!$A$2:$A$501,0)),"Código no existe"))</f>
        <v/>
      </c>
      <c r="C234">
        <f>IF(A234="","",IFERROR(INDEX(Productos!$M$2:$M$501,MATCH(A234,Productos!$A$2:$A$501,0)),""))</f>
        <v/>
      </c>
      <c r="E234">
        <f>IF(OR(A234="",D234=""),"",D234-N(C234))</f>
        <v/>
      </c>
      <c r="F234" s="17">
        <f>IF(A234="","",IFERROR(INDEX(Productos!$F$2:$F$501,MATCH(A234,Productos!$A$2:$A$501,0)),0))</f>
        <v/>
      </c>
      <c r="G234" s="17">
        <f>IF(E234="","",E234*N(F234))</f>
        <v/>
      </c>
      <c r="H234" s="15" t="n"/>
    </row>
    <row r="235">
      <c r="A235" s="16" t="n"/>
      <c r="B235">
        <f>IF(A235="","",IFERROR(INDEX(Productos!$C$2:$C$501,MATCH(A235,Productos!$A$2:$A$501,0)),"Código no existe"))</f>
        <v/>
      </c>
      <c r="C235">
        <f>IF(A235="","",IFERROR(INDEX(Productos!$M$2:$M$501,MATCH(A235,Productos!$A$2:$A$501,0)),""))</f>
        <v/>
      </c>
      <c r="E235">
        <f>IF(OR(A235="",D235=""),"",D235-N(C235))</f>
        <v/>
      </c>
      <c r="F235" s="17">
        <f>IF(A235="","",IFERROR(INDEX(Productos!$F$2:$F$501,MATCH(A235,Productos!$A$2:$A$501,0)),0))</f>
        <v/>
      </c>
      <c r="G235" s="17">
        <f>IF(E235="","",E235*N(F235))</f>
        <v/>
      </c>
      <c r="H235" s="15" t="n"/>
    </row>
    <row r="236">
      <c r="A236" s="16" t="n"/>
      <c r="B236">
        <f>IF(A236="","",IFERROR(INDEX(Productos!$C$2:$C$501,MATCH(A236,Productos!$A$2:$A$501,0)),"Código no existe"))</f>
        <v/>
      </c>
      <c r="C236">
        <f>IF(A236="","",IFERROR(INDEX(Productos!$M$2:$M$501,MATCH(A236,Productos!$A$2:$A$501,0)),""))</f>
        <v/>
      </c>
      <c r="E236">
        <f>IF(OR(A236="",D236=""),"",D236-N(C236))</f>
        <v/>
      </c>
      <c r="F236" s="17">
        <f>IF(A236="","",IFERROR(INDEX(Productos!$F$2:$F$501,MATCH(A236,Productos!$A$2:$A$501,0)),0))</f>
        <v/>
      </c>
      <c r="G236" s="17">
        <f>IF(E236="","",E236*N(F236))</f>
        <v/>
      </c>
      <c r="H236" s="15" t="n"/>
    </row>
    <row r="237">
      <c r="A237" s="16" t="n"/>
      <c r="B237">
        <f>IF(A237="","",IFERROR(INDEX(Productos!$C$2:$C$501,MATCH(A237,Productos!$A$2:$A$501,0)),"Código no existe"))</f>
        <v/>
      </c>
      <c r="C237">
        <f>IF(A237="","",IFERROR(INDEX(Productos!$M$2:$M$501,MATCH(A237,Productos!$A$2:$A$501,0)),""))</f>
        <v/>
      </c>
      <c r="E237">
        <f>IF(OR(A237="",D237=""),"",D237-N(C237))</f>
        <v/>
      </c>
      <c r="F237" s="17">
        <f>IF(A237="","",IFERROR(INDEX(Productos!$F$2:$F$501,MATCH(A237,Productos!$A$2:$A$501,0)),0))</f>
        <v/>
      </c>
      <c r="G237" s="17">
        <f>IF(E237="","",E237*N(F237))</f>
        <v/>
      </c>
      <c r="H237" s="15" t="n"/>
    </row>
    <row r="238">
      <c r="A238" s="16" t="n"/>
      <c r="B238">
        <f>IF(A238="","",IFERROR(INDEX(Productos!$C$2:$C$501,MATCH(A238,Productos!$A$2:$A$501,0)),"Código no existe"))</f>
        <v/>
      </c>
      <c r="C238">
        <f>IF(A238="","",IFERROR(INDEX(Productos!$M$2:$M$501,MATCH(A238,Productos!$A$2:$A$501,0)),""))</f>
        <v/>
      </c>
      <c r="E238">
        <f>IF(OR(A238="",D238=""),"",D238-N(C238))</f>
        <v/>
      </c>
      <c r="F238" s="17">
        <f>IF(A238="","",IFERROR(INDEX(Productos!$F$2:$F$501,MATCH(A238,Productos!$A$2:$A$501,0)),0))</f>
        <v/>
      </c>
      <c r="G238" s="17">
        <f>IF(E238="","",E238*N(F238))</f>
        <v/>
      </c>
      <c r="H238" s="15" t="n"/>
    </row>
    <row r="239">
      <c r="A239" s="16" t="n"/>
      <c r="B239">
        <f>IF(A239="","",IFERROR(INDEX(Productos!$C$2:$C$501,MATCH(A239,Productos!$A$2:$A$501,0)),"Código no existe"))</f>
        <v/>
      </c>
      <c r="C239">
        <f>IF(A239="","",IFERROR(INDEX(Productos!$M$2:$M$501,MATCH(A239,Productos!$A$2:$A$501,0)),""))</f>
        <v/>
      </c>
      <c r="E239">
        <f>IF(OR(A239="",D239=""),"",D239-N(C239))</f>
        <v/>
      </c>
      <c r="F239" s="17">
        <f>IF(A239="","",IFERROR(INDEX(Productos!$F$2:$F$501,MATCH(A239,Productos!$A$2:$A$501,0)),0))</f>
        <v/>
      </c>
      <c r="G239" s="17">
        <f>IF(E239="","",E239*N(F239))</f>
        <v/>
      </c>
      <c r="H239" s="15" t="n"/>
    </row>
    <row r="240">
      <c r="A240" s="16" t="n"/>
      <c r="B240">
        <f>IF(A240="","",IFERROR(INDEX(Productos!$C$2:$C$501,MATCH(A240,Productos!$A$2:$A$501,0)),"Código no existe"))</f>
        <v/>
      </c>
      <c r="C240">
        <f>IF(A240="","",IFERROR(INDEX(Productos!$M$2:$M$501,MATCH(A240,Productos!$A$2:$A$501,0)),""))</f>
        <v/>
      </c>
      <c r="E240">
        <f>IF(OR(A240="",D240=""),"",D240-N(C240))</f>
        <v/>
      </c>
      <c r="F240" s="17">
        <f>IF(A240="","",IFERROR(INDEX(Productos!$F$2:$F$501,MATCH(A240,Productos!$A$2:$A$501,0)),0))</f>
        <v/>
      </c>
      <c r="G240" s="17">
        <f>IF(E240="","",E240*N(F240))</f>
        <v/>
      </c>
      <c r="H240" s="15" t="n"/>
    </row>
    <row r="241">
      <c r="A241" s="16" t="n"/>
      <c r="B241">
        <f>IF(A241="","",IFERROR(INDEX(Productos!$C$2:$C$501,MATCH(A241,Productos!$A$2:$A$501,0)),"Código no existe"))</f>
        <v/>
      </c>
      <c r="C241">
        <f>IF(A241="","",IFERROR(INDEX(Productos!$M$2:$M$501,MATCH(A241,Productos!$A$2:$A$501,0)),""))</f>
        <v/>
      </c>
      <c r="E241">
        <f>IF(OR(A241="",D241=""),"",D241-N(C241))</f>
        <v/>
      </c>
      <c r="F241" s="17">
        <f>IF(A241="","",IFERROR(INDEX(Productos!$F$2:$F$501,MATCH(A241,Productos!$A$2:$A$501,0)),0))</f>
        <v/>
      </c>
      <c r="G241" s="17">
        <f>IF(E241="","",E241*N(F241))</f>
        <v/>
      </c>
      <c r="H241" s="15" t="n"/>
    </row>
    <row r="242">
      <c r="A242" s="16" t="n"/>
      <c r="B242">
        <f>IF(A242="","",IFERROR(INDEX(Productos!$C$2:$C$501,MATCH(A242,Productos!$A$2:$A$501,0)),"Código no existe"))</f>
        <v/>
      </c>
      <c r="C242">
        <f>IF(A242="","",IFERROR(INDEX(Productos!$M$2:$M$501,MATCH(A242,Productos!$A$2:$A$501,0)),""))</f>
        <v/>
      </c>
      <c r="E242">
        <f>IF(OR(A242="",D242=""),"",D242-N(C242))</f>
        <v/>
      </c>
      <c r="F242" s="17">
        <f>IF(A242="","",IFERROR(INDEX(Productos!$F$2:$F$501,MATCH(A242,Productos!$A$2:$A$501,0)),0))</f>
        <v/>
      </c>
      <c r="G242" s="17">
        <f>IF(E242="","",E242*N(F242))</f>
        <v/>
      </c>
      <c r="H242" s="15" t="n"/>
    </row>
    <row r="243">
      <c r="A243" s="16" t="n"/>
      <c r="B243">
        <f>IF(A243="","",IFERROR(INDEX(Productos!$C$2:$C$501,MATCH(A243,Productos!$A$2:$A$501,0)),"Código no existe"))</f>
        <v/>
      </c>
      <c r="C243">
        <f>IF(A243="","",IFERROR(INDEX(Productos!$M$2:$M$501,MATCH(A243,Productos!$A$2:$A$501,0)),""))</f>
        <v/>
      </c>
      <c r="E243">
        <f>IF(OR(A243="",D243=""),"",D243-N(C243))</f>
        <v/>
      </c>
      <c r="F243" s="17">
        <f>IF(A243="","",IFERROR(INDEX(Productos!$F$2:$F$501,MATCH(A243,Productos!$A$2:$A$501,0)),0))</f>
        <v/>
      </c>
      <c r="G243" s="17">
        <f>IF(E243="","",E243*N(F243))</f>
        <v/>
      </c>
      <c r="H243" s="15" t="n"/>
    </row>
    <row r="244">
      <c r="A244" s="16" t="n"/>
      <c r="B244">
        <f>IF(A244="","",IFERROR(INDEX(Productos!$C$2:$C$501,MATCH(A244,Productos!$A$2:$A$501,0)),"Código no existe"))</f>
        <v/>
      </c>
      <c r="C244">
        <f>IF(A244="","",IFERROR(INDEX(Productos!$M$2:$M$501,MATCH(A244,Productos!$A$2:$A$501,0)),""))</f>
        <v/>
      </c>
      <c r="E244">
        <f>IF(OR(A244="",D244=""),"",D244-N(C244))</f>
        <v/>
      </c>
      <c r="F244" s="17">
        <f>IF(A244="","",IFERROR(INDEX(Productos!$F$2:$F$501,MATCH(A244,Productos!$A$2:$A$501,0)),0))</f>
        <v/>
      </c>
      <c r="G244" s="17">
        <f>IF(E244="","",E244*N(F244))</f>
        <v/>
      </c>
      <c r="H244" s="15" t="n"/>
    </row>
    <row r="245">
      <c r="A245" s="16" t="n"/>
      <c r="B245">
        <f>IF(A245="","",IFERROR(INDEX(Productos!$C$2:$C$501,MATCH(A245,Productos!$A$2:$A$501,0)),"Código no existe"))</f>
        <v/>
      </c>
      <c r="C245">
        <f>IF(A245="","",IFERROR(INDEX(Productos!$M$2:$M$501,MATCH(A245,Productos!$A$2:$A$501,0)),""))</f>
        <v/>
      </c>
      <c r="E245">
        <f>IF(OR(A245="",D245=""),"",D245-N(C245))</f>
        <v/>
      </c>
      <c r="F245" s="17">
        <f>IF(A245="","",IFERROR(INDEX(Productos!$F$2:$F$501,MATCH(A245,Productos!$A$2:$A$501,0)),0))</f>
        <v/>
      </c>
      <c r="G245" s="17">
        <f>IF(E245="","",E245*N(F245))</f>
        <v/>
      </c>
      <c r="H245" s="15" t="n"/>
    </row>
    <row r="246">
      <c r="A246" s="16" t="n"/>
      <c r="B246">
        <f>IF(A246="","",IFERROR(INDEX(Productos!$C$2:$C$501,MATCH(A246,Productos!$A$2:$A$501,0)),"Código no existe"))</f>
        <v/>
      </c>
      <c r="C246">
        <f>IF(A246="","",IFERROR(INDEX(Productos!$M$2:$M$501,MATCH(A246,Productos!$A$2:$A$501,0)),""))</f>
        <v/>
      </c>
      <c r="E246">
        <f>IF(OR(A246="",D246=""),"",D246-N(C246))</f>
        <v/>
      </c>
      <c r="F246" s="17">
        <f>IF(A246="","",IFERROR(INDEX(Productos!$F$2:$F$501,MATCH(A246,Productos!$A$2:$A$501,0)),0))</f>
        <v/>
      </c>
      <c r="G246" s="17">
        <f>IF(E246="","",E246*N(F246))</f>
        <v/>
      </c>
      <c r="H246" s="15" t="n"/>
    </row>
    <row r="247">
      <c r="A247" s="16" t="n"/>
      <c r="B247">
        <f>IF(A247="","",IFERROR(INDEX(Productos!$C$2:$C$501,MATCH(A247,Productos!$A$2:$A$501,0)),"Código no existe"))</f>
        <v/>
      </c>
      <c r="C247">
        <f>IF(A247="","",IFERROR(INDEX(Productos!$M$2:$M$501,MATCH(A247,Productos!$A$2:$A$501,0)),""))</f>
        <v/>
      </c>
      <c r="E247">
        <f>IF(OR(A247="",D247=""),"",D247-N(C247))</f>
        <v/>
      </c>
      <c r="F247" s="17">
        <f>IF(A247="","",IFERROR(INDEX(Productos!$F$2:$F$501,MATCH(A247,Productos!$A$2:$A$501,0)),0))</f>
        <v/>
      </c>
      <c r="G247" s="17">
        <f>IF(E247="","",E247*N(F247))</f>
        <v/>
      </c>
      <c r="H247" s="15" t="n"/>
    </row>
    <row r="248">
      <c r="A248" s="16" t="n"/>
      <c r="B248">
        <f>IF(A248="","",IFERROR(INDEX(Productos!$C$2:$C$501,MATCH(A248,Productos!$A$2:$A$501,0)),"Código no existe"))</f>
        <v/>
      </c>
      <c r="C248">
        <f>IF(A248="","",IFERROR(INDEX(Productos!$M$2:$M$501,MATCH(A248,Productos!$A$2:$A$501,0)),""))</f>
        <v/>
      </c>
      <c r="E248">
        <f>IF(OR(A248="",D248=""),"",D248-N(C248))</f>
        <v/>
      </c>
      <c r="F248" s="17">
        <f>IF(A248="","",IFERROR(INDEX(Productos!$F$2:$F$501,MATCH(A248,Productos!$A$2:$A$501,0)),0))</f>
        <v/>
      </c>
      <c r="G248" s="17">
        <f>IF(E248="","",E248*N(F248))</f>
        <v/>
      </c>
      <c r="H248" s="15" t="n"/>
    </row>
    <row r="249">
      <c r="A249" s="16" t="n"/>
      <c r="B249">
        <f>IF(A249="","",IFERROR(INDEX(Productos!$C$2:$C$501,MATCH(A249,Productos!$A$2:$A$501,0)),"Código no existe"))</f>
        <v/>
      </c>
      <c r="C249">
        <f>IF(A249="","",IFERROR(INDEX(Productos!$M$2:$M$501,MATCH(A249,Productos!$A$2:$A$501,0)),""))</f>
        <v/>
      </c>
      <c r="E249">
        <f>IF(OR(A249="",D249=""),"",D249-N(C249))</f>
        <v/>
      </c>
      <c r="F249" s="17">
        <f>IF(A249="","",IFERROR(INDEX(Productos!$F$2:$F$501,MATCH(A249,Productos!$A$2:$A$501,0)),0))</f>
        <v/>
      </c>
      <c r="G249" s="17">
        <f>IF(E249="","",E249*N(F249))</f>
        <v/>
      </c>
      <c r="H249" s="15" t="n"/>
    </row>
    <row r="250">
      <c r="A250" s="16" t="n"/>
      <c r="B250">
        <f>IF(A250="","",IFERROR(INDEX(Productos!$C$2:$C$501,MATCH(A250,Productos!$A$2:$A$501,0)),"Código no existe"))</f>
        <v/>
      </c>
      <c r="C250">
        <f>IF(A250="","",IFERROR(INDEX(Productos!$M$2:$M$501,MATCH(A250,Productos!$A$2:$A$501,0)),""))</f>
        <v/>
      </c>
      <c r="E250">
        <f>IF(OR(A250="",D250=""),"",D250-N(C250))</f>
        <v/>
      </c>
      <c r="F250" s="17">
        <f>IF(A250="","",IFERROR(INDEX(Productos!$F$2:$F$501,MATCH(A250,Productos!$A$2:$A$501,0)),0))</f>
        <v/>
      </c>
      <c r="G250" s="17">
        <f>IF(E250="","",E250*N(F250))</f>
        <v/>
      </c>
      <c r="H250" s="15" t="n"/>
    </row>
    <row r="251">
      <c r="A251" s="16" t="n"/>
      <c r="B251">
        <f>IF(A251="","",IFERROR(INDEX(Productos!$C$2:$C$501,MATCH(A251,Productos!$A$2:$A$501,0)),"Código no existe"))</f>
        <v/>
      </c>
      <c r="C251">
        <f>IF(A251="","",IFERROR(INDEX(Productos!$M$2:$M$501,MATCH(A251,Productos!$A$2:$A$501,0)),""))</f>
        <v/>
      </c>
      <c r="E251">
        <f>IF(OR(A251="",D251=""),"",D251-N(C251))</f>
        <v/>
      </c>
      <c r="F251" s="17">
        <f>IF(A251="","",IFERROR(INDEX(Productos!$F$2:$F$501,MATCH(A251,Productos!$A$2:$A$501,0)),0))</f>
        <v/>
      </c>
      <c r="G251" s="17">
        <f>IF(E251="","",E251*N(F251))</f>
        <v/>
      </c>
      <c r="H251" s="15" t="n"/>
    </row>
    <row r="252">
      <c r="A252" s="16" t="n"/>
      <c r="B252">
        <f>IF(A252="","",IFERROR(INDEX(Productos!$C$2:$C$501,MATCH(A252,Productos!$A$2:$A$501,0)),"Código no existe"))</f>
        <v/>
      </c>
      <c r="C252">
        <f>IF(A252="","",IFERROR(INDEX(Productos!$M$2:$M$501,MATCH(A252,Productos!$A$2:$A$501,0)),""))</f>
        <v/>
      </c>
      <c r="E252">
        <f>IF(OR(A252="",D252=""),"",D252-N(C252))</f>
        <v/>
      </c>
      <c r="F252" s="17">
        <f>IF(A252="","",IFERROR(INDEX(Productos!$F$2:$F$501,MATCH(A252,Productos!$A$2:$A$501,0)),0))</f>
        <v/>
      </c>
      <c r="G252" s="17">
        <f>IF(E252="","",E252*N(F252))</f>
        <v/>
      </c>
      <c r="H252" s="15" t="n"/>
    </row>
    <row r="253">
      <c r="A253" s="16" t="n"/>
      <c r="B253">
        <f>IF(A253="","",IFERROR(INDEX(Productos!$C$2:$C$501,MATCH(A253,Productos!$A$2:$A$501,0)),"Código no existe"))</f>
        <v/>
      </c>
      <c r="C253">
        <f>IF(A253="","",IFERROR(INDEX(Productos!$M$2:$M$501,MATCH(A253,Productos!$A$2:$A$501,0)),""))</f>
        <v/>
      </c>
      <c r="E253">
        <f>IF(OR(A253="",D253=""),"",D253-N(C253))</f>
        <v/>
      </c>
      <c r="F253" s="17">
        <f>IF(A253="","",IFERROR(INDEX(Productos!$F$2:$F$501,MATCH(A253,Productos!$A$2:$A$501,0)),0))</f>
        <v/>
      </c>
      <c r="G253" s="17">
        <f>IF(E253="","",E253*N(F253))</f>
        <v/>
      </c>
      <c r="H253" s="15" t="n"/>
    </row>
    <row r="254">
      <c r="A254" s="16" t="n"/>
      <c r="B254">
        <f>IF(A254="","",IFERROR(INDEX(Productos!$C$2:$C$501,MATCH(A254,Productos!$A$2:$A$501,0)),"Código no existe"))</f>
        <v/>
      </c>
      <c r="C254">
        <f>IF(A254="","",IFERROR(INDEX(Productos!$M$2:$M$501,MATCH(A254,Productos!$A$2:$A$501,0)),""))</f>
        <v/>
      </c>
      <c r="E254">
        <f>IF(OR(A254="",D254=""),"",D254-N(C254))</f>
        <v/>
      </c>
      <c r="F254" s="17">
        <f>IF(A254="","",IFERROR(INDEX(Productos!$F$2:$F$501,MATCH(A254,Productos!$A$2:$A$501,0)),0))</f>
        <v/>
      </c>
      <c r="G254" s="17">
        <f>IF(E254="","",E254*N(F254))</f>
        <v/>
      </c>
      <c r="H254" s="15" t="n"/>
    </row>
    <row r="255">
      <c r="A255" s="16" t="n"/>
      <c r="B255">
        <f>IF(A255="","",IFERROR(INDEX(Productos!$C$2:$C$501,MATCH(A255,Productos!$A$2:$A$501,0)),"Código no existe"))</f>
        <v/>
      </c>
      <c r="C255">
        <f>IF(A255="","",IFERROR(INDEX(Productos!$M$2:$M$501,MATCH(A255,Productos!$A$2:$A$501,0)),""))</f>
        <v/>
      </c>
      <c r="E255">
        <f>IF(OR(A255="",D255=""),"",D255-N(C255))</f>
        <v/>
      </c>
      <c r="F255" s="17">
        <f>IF(A255="","",IFERROR(INDEX(Productos!$F$2:$F$501,MATCH(A255,Productos!$A$2:$A$501,0)),0))</f>
        <v/>
      </c>
      <c r="G255" s="17">
        <f>IF(E255="","",E255*N(F255))</f>
        <v/>
      </c>
      <c r="H255" s="15" t="n"/>
    </row>
    <row r="256">
      <c r="A256" s="16" t="n"/>
      <c r="B256">
        <f>IF(A256="","",IFERROR(INDEX(Productos!$C$2:$C$501,MATCH(A256,Productos!$A$2:$A$501,0)),"Código no existe"))</f>
        <v/>
      </c>
      <c r="C256">
        <f>IF(A256="","",IFERROR(INDEX(Productos!$M$2:$M$501,MATCH(A256,Productos!$A$2:$A$501,0)),""))</f>
        <v/>
      </c>
      <c r="E256">
        <f>IF(OR(A256="",D256=""),"",D256-N(C256))</f>
        <v/>
      </c>
      <c r="F256" s="17">
        <f>IF(A256="","",IFERROR(INDEX(Productos!$F$2:$F$501,MATCH(A256,Productos!$A$2:$A$501,0)),0))</f>
        <v/>
      </c>
      <c r="G256" s="17">
        <f>IF(E256="","",E256*N(F256))</f>
        <v/>
      </c>
      <c r="H256" s="15" t="n"/>
    </row>
    <row r="257">
      <c r="A257" s="16" t="n"/>
      <c r="B257">
        <f>IF(A257="","",IFERROR(INDEX(Productos!$C$2:$C$501,MATCH(A257,Productos!$A$2:$A$501,0)),"Código no existe"))</f>
        <v/>
      </c>
      <c r="C257">
        <f>IF(A257="","",IFERROR(INDEX(Productos!$M$2:$M$501,MATCH(A257,Productos!$A$2:$A$501,0)),""))</f>
        <v/>
      </c>
      <c r="E257">
        <f>IF(OR(A257="",D257=""),"",D257-N(C257))</f>
        <v/>
      </c>
      <c r="F257" s="17">
        <f>IF(A257="","",IFERROR(INDEX(Productos!$F$2:$F$501,MATCH(A257,Productos!$A$2:$A$501,0)),0))</f>
        <v/>
      </c>
      <c r="G257" s="17">
        <f>IF(E257="","",E257*N(F257))</f>
        <v/>
      </c>
      <c r="H257" s="15" t="n"/>
    </row>
    <row r="258">
      <c r="A258" s="16" t="n"/>
      <c r="B258">
        <f>IF(A258="","",IFERROR(INDEX(Productos!$C$2:$C$501,MATCH(A258,Productos!$A$2:$A$501,0)),"Código no existe"))</f>
        <v/>
      </c>
      <c r="C258">
        <f>IF(A258="","",IFERROR(INDEX(Productos!$M$2:$M$501,MATCH(A258,Productos!$A$2:$A$501,0)),""))</f>
        <v/>
      </c>
      <c r="E258">
        <f>IF(OR(A258="",D258=""),"",D258-N(C258))</f>
        <v/>
      </c>
      <c r="F258" s="17">
        <f>IF(A258="","",IFERROR(INDEX(Productos!$F$2:$F$501,MATCH(A258,Productos!$A$2:$A$501,0)),0))</f>
        <v/>
      </c>
      <c r="G258" s="17">
        <f>IF(E258="","",E258*N(F258))</f>
        <v/>
      </c>
      <c r="H258" s="15" t="n"/>
    </row>
    <row r="259">
      <c r="A259" s="16" t="n"/>
      <c r="B259">
        <f>IF(A259="","",IFERROR(INDEX(Productos!$C$2:$C$501,MATCH(A259,Productos!$A$2:$A$501,0)),"Código no existe"))</f>
        <v/>
      </c>
      <c r="C259">
        <f>IF(A259="","",IFERROR(INDEX(Productos!$M$2:$M$501,MATCH(A259,Productos!$A$2:$A$501,0)),""))</f>
        <v/>
      </c>
      <c r="E259">
        <f>IF(OR(A259="",D259=""),"",D259-N(C259))</f>
        <v/>
      </c>
      <c r="F259" s="17">
        <f>IF(A259="","",IFERROR(INDEX(Productos!$F$2:$F$501,MATCH(A259,Productos!$A$2:$A$501,0)),0))</f>
        <v/>
      </c>
      <c r="G259" s="17">
        <f>IF(E259="","",E259*N(F259))</f>
        <v/>
      </c>
      <c r="H259" s="15" t="n"/>
    </row>
    <row r="260">
      <c r="A260" s="16" t="n"/>
      <c r="B260">
        <f>IF(A260="","",IFERROR(INDEX(Productos!$C$2:$C$501,MATCH(A260,Productos!$A$2:$A$501,0)),"Código no existe"))</f>
        <v/>
      </c>
      <c r="C260">
        <f>IF(A260="","",IFERROR(INDEX(Productos!$M$2:$M$501,MATCH(A260,Productos!$A$2:$A$501,0)),""))</f>
        <v/>
      </c>
      <c r="E260">
        <f>IF(OR(A260="",D260=""),"",D260-N(C260))</f>
        <v/>
      </c>
      <c r="F260" s="17">
        <f>IF(A260="","",IFERROR(INDEX(Productos!$F$2:$F$501,MATCH(A260,Productos!$A$2:$A$501,0)),0))</f>
        <v/>
      </c>
      <c r="G260" s="17">
        <f>IF(E260="","",E260*N(F260))</f>
        <v/>
      </c>
      <c r="H260" s="15" t="n"/>
    </row>
    <row r="261">
      <c r="A261" s="16" t="n"/>
      <c r="B261">
        <f>IF(A261="","",IFERROR(INDEX(Productos!$C$2:$C$501,MATCH(A261,Productos!$A$2:$A$501,0)),"Código no existe"))</f>
        <v/>
      </c>
      <c r="C261">
        <f>IF(A261="","",IFERROR(INDEX(Productos!$M$2:$M$501,MATCH(A261,Productos!$A$2:$A$501,0)),""))</f>
        <v/>
      </c>
      <c r="E261">
        <f>IF(OR(A261="",D261=""),"",D261-N(C261))</f>
        <v/>
      </c>
      <c r="F261" s="17">
        <f>IF(A261="","",IFERROR(INDEX(Productos!$F$2:$F$501,MATCH(A261,Productos!$A$2:$A$501,0)),0))</f>
        <v/>
      </c>
      <c r="G261" s="17">
        <f>IF(E261="","",E261*N(F261))</f>
        <v/>
      </c>
      <c r="H261" s="15" t="n"/>
    </row>
    <row r="262">
      <c r="A262" s="16" t="n"/>
      <c r="B262">
        <f>IF(A262="","",IFERROR(INDEX(Productos!$C$2:$C$501,MATCH(A262,Productos!$A$2:$A$501,0)),"Código no existe"))</f>
        <v/>
      </c>
      <c r="C262">
        <f>IF(A262="","",IFERROR(INDEX(Productos!$M$2:$M$501,MATCH(A262,Productos!$A$2:$A$501,0)),""))</f>
        <v/>
      </c>
      <c r="E262">
        <f>IF(OR(A262="",D262=""),"",D262-N(C262))</f>
        <v/>
      </c>
      <c r="F262" s="17">
        <f>IF(A262="","",IFERROR(INDEX(Productos!$F$2:$F$501,MATCH(A262,Productos!$A$2:$A$501,0)),0))</f>
        <v/>
      </c>
      <c r="G262" s="17">
        <f>IF(E262="","",E262*N(F262))</f>
        <v/>
      </c>
      <c r="H262" s="15" t="n"/>
    </row>
    <row r="263">
      <c r="A263" s="16" t="n"/>
      <c r="B263">
        <f>IF(A263="","",IFERROR(INDEX(Productos!$C$2:$C$501,MATCH(A263,Productos!$A$2:$A$501,0)),"Código no existe"))</f>
        <v/>
      </c>
      <c r="C263">
        <f>IF(A263="","",IFERROR(INDEX(Productos!$M$2:$M$501,MATCH(A263,Productos!$A$2:$A$501,0)),""))</f>
        <v/>
      </c>
      <c r="E263">
        <f>IF(OR(A263="",D263=""),"",D263-N(C263))</f>
        <v/>
      </c>
      <c r="F263" s="17">
        <f>IF(A263="","",IFERROR(INDEX(Productos!$F$2:$F$501,MATCH(A263,Productos!$A$2:$A$501,0)),0))</f>
        <v/>
      </c>
      <c r="G263" s="17">
        <f>IF(E263="","",E263*N(F263))</f>
        <v/>
      </c>
      <c r="H263" s="15" t="n"/>
    </row>
    <row r="264">
      <c r="A264" s="16" t="n"/>
      <c r="B264">
        <f>IF(A264="","",IFERROR(INDEX(Productos!$C$2:$C$501,MATCH(A264,Productos!$A$2:$A$501,0)),"Código no existe"))</f>
        <v/>
      </c>
      <c r="C264">
        <f>IF(A264="","",IFERROR(INDEX(Productos!$M$2:$M$501,MATCH(A264,Productos!$A$2:$A$501,0)),""))</f>
        <v/>
      </c>
      <c r="E264">
        <f>IF(OR(A264="",D264=""),"",D264-N(C264))</f>
        <v/>
      </c>
      <c r="F264" s="17">
        <f>IF(A264="","",IFERROR(INDEX(Productos!$F$2:$F$501,MATCH(A264,Productos!$A$2:$A$501,0)),0))</f>
        <v/>
      </c>
      <c r="G264" s="17">
        <f>IF(E264="","",E264*N(F264))</f>
        <v/>
      </c>
      <c r="H264" s="15" t="n"/>
    </row>
    <row r="265">
      <c r="A265" s="16" t="n"/>
      <c r="B265">
        <f>IF(A265="","",IFERROR(INDEX(Productos!$C$2:$C$501,MATCH(A265,Productos!$A$2:$A$501,0)),"Código no existe"))</f>
        <v/>
      </c>
      <c r="C265">
        <f>IF(A265="","",IFERROR(INDEX(Productos!$M$2:$M$501,MATCH(A265,Productos!$A$2:$A$501,0)),""))</f>
        <v/>
      </c>
      <c r="E265">
        <f>IF(OR(A265="",D265=""),"",D265-N(C265))</f>
        <v/>
      </c>
      <c r="F265" s="17">
        <f>IF(A265="","",IFERROR(INDEX(Productos!$F$2:$F$501,MATCH(A265,Productos!$A$2:$A$501,0)),0))</f>
        <v/>
      </c>
      <c r="G265" s="17">
        <f>IF(E265="","",E265*N(F265))</f>
        <v/>
      </c>
      <c r="H265" s="15" t="n"/>
    </row>
    <row r="266">
      <c r="A266" s="16" t="n"/>
      <c r="B266">
        <f>IF(A266="","",IFERROR(INDEX(Productos!$C$2:$C$501,MATCH(A266,Productos!$A$2:$A$501,0)),"Código no existe"))</f>
        <v/>
      </c>
      <c r="C266">
        <f>IF(A266="","",IFERROR(INDEX(Productos!$M$2:$M$501,MATCH(A266,Productos!$A$2:$A$501,0)),""))</f>
        <v/>
      </c>
      <c r="E266">
        <f>IF(OR(A266="",D266=""),"",D266-N(C266))</f>
        <v/>
      </c>
      <c r="F266" s="17">
        <f>IF(A266="","",IFERROR(INDEX(Productos!$F$2:$F$501,MATCH(A266,Productos!$A$2:$A$501,0)),0))</f>
        <v/>
      </c>
      <c r="G266" s="17">
        <f>IF(E266="","",E266*N(F266))</f>
        <v/>
      </c>
      <c r="H266" s="15" t="n"/>
    </row>
    <row r="267">
      <c r="A267" s="16" t="n"/>
      <c r="B267">
        <f>IF(A267="","",IFERROR(INDEX(Productos!$C$2:$C$501,MATCH(A267,Productos!$A$2:$A$501,0)),"Código no existe"))</f>
        <v/>
      </c>
      <c r="C267">
        <f>IF(A267="","",IFERROR(INDEX(Productos!$M$2:$M$501,MATCH(A267,Productos!$A$2:$A$501,0)),""))</f>
        <v/>
      </c>
      <c r="E267">
        <f>IF(OR(A267="",D267=""),"",D267-N(C267))</f>
        <v/>
      </c>
      <c r="F267" s="17">
        <f>IF(A267="","",IFERROR(INDEX(Productos!$F$2:$F$501,MATCH(A267,Productos!$A$2:$A$501,0)),0))</f>
        <v/>
      </c>
      <c r="G267" s="17">
        <f>IF(E267="","",E267*N(F267))</f>
        <v/>
      </c>
      <c r="H267" s="15" t="n"/>
    </row>
    <row r="268">
      <c r="A268" s="16" t="n"/>
      <c r="B268">
        <f>IF(A268="","",IFERROR(INDEX(Productos!$C$2:$C$501,MATCH(A268,Productos!$A$2:$A$501,0)),"Código no existe"))</f>
        <v/>
      </c>
      <c r="C268">
        <f>IF(A268="","",IFERROR(INDEX(Productos!$M$2:$M$501,MATCH(A268,Productos!$A$2:$A$501,0)),""))</f>
        <v/>
      </c>
      <c r="E268">
        <f>IF(OR(A268="",D268=""),"",D268-N(C268))</f>
        <v/>
      </c>
      <c r="F268" s="17">
        <f>IF(A268="","",IFERROR(INDEX(Productos!$F$2:$F$501,MATCH(A268,Productos!$A$2:$A$501,0)),0))</f>
        <v/>
      </c>
      <c r="G268" s="17">
        <f>IF(E268="","",E268*N(F268))</f>
        <v/>
      </c>
      <c r="H268" s="15" t="n"/>
    </row>
    <row r="269">
      <c r="A269" s="16" t="n"/>
      <c r="B269">
        <f>IF(A269="","",IFERROR(INDEX(Productos!$C$2:$C$501,MATCH(A269,Productos!$A$2:$A$501,0)),"Código no existe"))</f>
        <v/>
      </c>
      <c r="C269">
        <f>IF(A269="","",IFERROR(INDEX(Productos!$M$2:$M$501,MATCH(A269,Productos!$A$2:$A$501,0)),""))</f>
        <v/>
      </c>
      <c r="E269">
        <f>IF(OR(A269="",D269=""),"",D269-N(C269))</f>
        <v/>
      </c>
      <c r="F269" s="17">
        <f>IF(A269="","",IFERROR(INDEX(Productos!$F$2:$F$501,MATCH(A269,Productos!$A$2:$A$501,0)),0))</f>
        <v/>
      </c>
      <c r="G269" s="17">
        <f>IF(E269="","",E269*N(F269))</f>
        <v/>
      </c>
      <c r="H269" s="15" t="n"/>
    </row>
    <row r="270">
      <c r="A270" s="16" t="n"/>
      <c r="B270">
        <f>IF(A270="","",IFERROR(INDEX(Productos!$C$2:$C$501,MATCH(A270,Productos!$A$2:$A$501,0)),"Código no existe"))</f>
        <v/>
      </c>
      <c r="C270">
        <f>IF(A270="","",IFERROR(INDEX(Productos!$M$2:$M$501,MATCH(A270,Productos!$A$2:$A$501,0)),""))</f>
        <v/>
      </c>
      <c r="E270">
        <f>IF(OR(A270="",D270=""),"",D270-N(C270))</f>
        <v/>
      </c>
      <c r="F270" s="17">
        <f>IF(A270="","",IFERROR(INDEX(Productos!$F$2:$F$501,MATCH(A270,Productos!$A$2:$A$501,0)),0))</f>
        <v/>
      </c>
      <c r="G270" s="17">
        <f>IF(E270="","",E270*N(F270))</f>
        <v/>
      </c>
      <c r="H270" s="15" t="n"/>
    </row>
    <row r="271">
      <c r="A271" s="16" t="n"/>
      <c r="B271">
        <f>IF(A271="","",IFERROR(INDEX(Productos!$C$2:$C$501,MATCH(A271,Productos!$A$2:$A$501,0)),"Código no existe"))</f>
        <v/>
      </c>
      <c r="C271">
        <f>IF(A271="","",IFERROR(INDEX(Productos!$M$2:$M$501,MATCH(A271,Productos!$A$2:$A$501,0)),""))</f>
        <v/>
      </c>
      <c r="E271">
        <f>IF(OR(A271="",D271=""),"",D271-N(C271))</f>
        <v/>
      </c>
      <c r="F271" s="17">
        <f>IF(A271="","",IFERROR(INDEX(Productos!$F$2:$F$501,MATCH(A271,Productos!$A$2:$A$501,0)),0))</f>
        <v/>
      </c>
      <c r="G271" s="17">
        <f>IF(E271="","",E271*N(F271))</f>
        <v/>
      </c>
      <c r="H271" s="15" t="n"/>
    </row>
    <row r="272">
      <c r="A272" s="16" t="n"/>
      <c r="B272">
        <f>IF(A272="","",IFERROR(INDEX(Productos!$C$2:$C$501,MATCH(A272,Productos!$A$2:$A$501,0)),"Código no existe"))</f>
        <v/>
      </c>
      <c r="C272">
        <f>IF(A272="","",IFERROR(INDEX(Productos!$M$2:$M$501,MATCH(A272,Productos!$A$2:$A$501,0)),""))</f>
        <v/>
      </c>
      <c r="E272">
        <f>IF(OR(A272="",D272=""),"",D272-N(C272))</f>
        <v/>
      </c>
      <c r="F272" s="17">
        <f>IF(A272="","",IFERROR(INDEX(Productos!$F$2:$F$501,MATCH(A272,Productos!$A$2:$A$501,0)),0))</f>
        <v/>
      </c>
      <c r="G272" s="17">
        <f>IF(E272="","",E272*N(F272))</f>
        <v/>
      </c>
      <c r="H272" s="15" t="n"/>
    </row>
    <row r="273">
      <c r="A273" s="16" t="n"/>
      <c r="B273">
        <f>IF(A273="","",IFERROR(INDEX(Productos!$C$2:$C$501,MATCH(A273,Productos!$A$2:$A$501,0)),"Código no existe"))</f>
        <v/>
      </c>
      <c r="C273">
        <f>IF(A273="","",IFERROR(INDEX(Productos!$M$2:$M$501,MATCH(A273,Productos!$A$2:$A$501,0)),""))</f>
        <v/>
      </c>
      <c r="E273">
        <f>IF(OR(A273="",D273=""),"",D273-N(C273))</f>
        <v/>
      </c>
      <c r="F273" s="17">
        <f>IF(A273="","",IFERROR(INDEX(Productos!$F$2:$F$501,MATCH(A273,Productos!$A$2:$A$501,0)),0))</f>
        <v/>
      </c>
      <c r="G273" s="17">
        <f>IF(E273="","",E273*N(F273))</f>
        <v/>
      </c>
      <c r="H273" s="15" t="n"/>
    </row>
    <row r="274">
      <c r="A274" s="16" t="n"/>
      <c r="B274">
        <f>IF(A274="","",IFERROR(INDEX(Productos!$C$2:$C$501,MATCH(A274,Productos!$A$2:$A$501,0)),"Código no existe"))</f>
        <v/>
      </c>
      <c r="C274">
        <f>IF(A274="","",IFERROR(INDEX(Productos!$M$2:$M$501,MATCH(A274,Productos!$A$2:$A$501,0)),""))</f>
        <v/>
      </c>
      <c r="E274">
        <f>IF(OR(A274="",D274=""),"",D274-N(C274))</f>
        <v/>
      </c>
      <c r="F274" s="17">
        <f>IF(A274="","",IFERROR(INDEX(Productos!$F$2:$F$501,MATCH(A274,Productos!$A$2:$A$501,0)),0))</f>
        <v/>
      </c>
      <c r="G274" s="17">
        <f>IF(E274="","",E274*N(F274))</f>
        <v/>
      </c>
      <c r="H274" s="15" t="n"/>
    </row>
    <row r="275">
      <c r="A275" s="16" t="n"/>
      <c r="B275">
        <f>IF(A275="","",IFERROR(INDEX(Productos!$C$2:$C$501,MATCH(A275,Productos!$A$2:$A$501,0)),"Código no existe"))</f>
        <v/>
      </c>
      <c r="C275">
        <f>IF(A275="","",IFERROR(INDEX(Productos!$M$2:$M$501,MATCH(A275,Productos!$A$2:$A$501,0)),""))</f>
        <v/>
      </c>
      <c r="E275">
        <f>IF(OR(A275="",D275=""),"",D275-N(C275))</f>
        <v/>
      </c>
      <c r="F275" s="17">
        <f>IF(A275="","",IFERROR(INDEX(Productos!$F$2:$F$501,MATCH(A275,Productos!$A$2:$A$501,0)),0))</f>
        <v/>
      </c>
      <c r="G275" s="17">
        <f>IF(E275="","",E275*N(F275))</f>
        <v/>
      </c>
      <c r="H275" s="15" t="n"/>
    </row>
    <row r="276">
      <c r="A276" s="16" t="n"/>
      <c r="B276">
        <f>IF(A276="","",IFERROR(INDEX(Productos!$C$2:$C$501,MATCH(A276,Productos!$A$2:$A$501,0)),"Código no existe"))</f>
        <v/>
      </c>
      <c r="C276">
        <f>IF(A276="","",IFERROR(INDEX(Productos!$M$2:$M$501,MATCH(A276,Productos!$A$2:$A$501,0)),""))</f>
        <v/>
      </c>
      <c r="E276">
        <f>IF(OR(A276="",D276=""),"",D276-N(C276))</f>
        <v/>
      </c>
      <c r="F276" s="17">
        <f>IF(A276="","",IFERROR(INDEX(Productos!$F$2:$F$501,MATCH(A276,Productos!$A$2:$A$501,0)),0))</f>
        <v/>
      </c>
      <c r="G276" s="17">
        <f>IF(E276="","",E276*N(F276))</f>
        <v/>
      </c>
      <c r="H276" s="15" t="n"/>
    </row>
    <row r="277">
      <c r="A277" s="16" t="n"/>
      <c r="B277">
        <f>IF(A277="","",IFERROR(INDEX(Productos!$C$2:$C$501,MATCH(A277,Productos!$A$2:$A$501,0)),"Código no existe"))</f>
        <v/>
      </c>
      <c r="C277">
        <f>IF(A277="","",IFERROR(INDEX(Productos!$M$2:$M$501,MATCH(A277,Productos!$A$2:$A$501,0)),""))</f>
        <v/>
      </c>
      <c r="E277">
        <f>IF(OR(A277="",D277=""),"",D277-N(C277))</f>
        <v/>
      </c>
      <c r="F277" s="17">
        <f>IF(A277="","",IFERROR(INDEX(Productos!$F$2:$F$501,MATCH(A277,Productos!$A$2:$A$501,0)),0))</f>
        <v/>
      </c>
      <c r="G277" s="17">
        <f>IF(E277="","",E277*N(F277))</f>
        <v/>
      </c>
      <c r="H277" s="15" t="n"/>
    </row>
    <row r="278">
      <c r="A278" s="16" t="n"/>
      <c r="B278">
        <f>IF(A278="","",IFERROR(INDEX(Productos!$C$2:$C$501,MATCH(A278,Productos!$A$2:$A$501,0)),"Código no existe"))</f>
        <v/>
      </c>
      <c r="C278">
        <f>IF(A278="","",IFERROR(INDEX(Productos!$M$2:$M$501,MATCH(A278,Productos!$A$2:$A$501,0)),""))</f>
        <v/>
      </c>
      <c r="E278">
        <f>IF(OR(A278="",D278=""),"",D278-N(C278))</f>
        <v/>
      </c>
      <c r="F278" s="17">
        <f>IF(A278="","",IFERROR(INDEX(Productos!$F$2:$F$501,MATCH(A278,Productos!$A$2:$A$501,0)),0))</f>
        <v/>
      </c>
      <c r="G278" s="17">
        <f>IF(E278="","",E278*N(F278))</f>
        <v/>
      </c>
      <c r="H278" s="15" t="n"/>
    </row>
    <row r="279">
      <c r="A279" s="16" t="n"/>
      <c r="B279">
        <f>IF(A279="","",IFERROR(INDEX(Productos!$C$2:$C$501,MATCH(A279,Productos!$A$2:$A$501,0)),"Código no existe"))</f>
        <v/>
      </c>
      <c r="C279">
        <f>IF(A279="","",IFERROR(INDEX(Productos!$M$2:$M$501,MATCH(A279,Productos!$A$2:$A$501,0)),""))</f>
        <v/>
      </c>
      <c r="E279">
        <f>IF(OR(A279="",D279=""),"",D279-N(C279))</f>
        <v/>
      </c>
      <c r="F279" s="17">
        <f>IF(A279="","",IFERROR(INDEX(Productos!$F$2:$F$501,MATCH(A279,Productos!$A$2:$A$501,0)),0))</f>
        <v/>
      </c>
      <c r="G279" s="17">
        <f>IF(E279="","",E279*N(F279))</f>
        <v/>
      </c>
      <c r="H279" s="15" t="n"/>
    </row>
    <row r="280">
      <c r="A280" s="16" t="n"/>
      <c r="B280">
        <f>IF(A280="","",IFERROR(INDEX(Productos!$C$2:$C$501,MATCH(A280,Productos!$A$2:$A$501,0)),"Código no existe"))</f>
        <v/>
      </c>
      <c r="C280">
        <f>IF(A280="","",IFERROR(INDEX(Productos!$M$2:$M$501,MATCH(A280,Productos!$A$2:$A$501,0)),""))</f>
        <v/>
      </c>
      <c r="E280">
        <f>IF(OR(A280="",D280=""),"",D280-N(C280))</f>
        <v/>
      </c>
      <c r="F280" s="17">
        <f>IF(A280="","",IFERROR(INDEX(Productos!$F$2:$F$501,MATCH(A280,Productos!$A$2:$A$501,0)),0))</f>
        <v/>
      </c>
      <c r="G280" s="17">
        <f>IF(E280="","",E280*N(F280))</f>
        <v/>
      </c>
      <c r="H280" s="15" t="n"/>
    </row>
    <row r="281">
      <c r="A281" s="16" t="n"/>
      <c r="B281">
        <f>IF(A281="","",IFERROR(INDEX(Productos!$C$2:$C$501,MATCH(A281,Productos!$A$2:$A$501,0)),"Código no existe"))</f>
        <v/>
      </c>
      <c r="C281">
        <f>IF(A281="","",IFERROR(INDEX(Productos!$M$2:$M$501,MATCH(A281,Productos!$A$2:$A$501,0)),""))</f>
        <v/>
      </c>
      <c r="E281">
        <f>IF(OR(A281="",D281=""),"",D281-N(C281))</f>
        <v/>
      </c>
      <c r="F281" s="17">
        <f>IF(A281="","",IFERROR(INDEX(Productos!$F$2:$F$501,MATCH(A281,Productos!$A$2:$A$501,0)),0))</f>
        <v/>
      </c>
      <c r="G281" s="17">
        <f>IF(E281="","",E281*N(F281))</f>
        <v/>
      </c>
      <c r="H281" s="15" t="n"/>
    </row>
    <row r="282">
      <c r="A282" s="16" t="n"/>
      <c r="B282">
        <f>IF(A282="","",IFERROR(INDEX(Productos!$C$2:$C$501,MATCH(A282,Productos!$A$2:$A$501,0)),"Código no existe"))</f>
        <v/>
      </c>
      <c r="C282">
        <f>IF(A282="","",IFERROR(INDEX(Productos!$M$2:$M$501,MATCH(A282,Productos!$A$2:$A$501,0)),""))</f>
        <v/>
      </c>
      <c r="E282">
        <f>IF(OR(A282="",D282=""),"",D282-N(C282))</f>
        <v/>
      </c>
      <c r="F282" s="17">
        <f>IF(A282="","",IFERROR(INDEX(Productos!$F$2:$F$501,MATCH(A282,Productos!$A$2:$A$501,0)),0))</f>
        <v/>
      </c>
      <c r="G282" s="17">
        <f>IF(E282="","",E282*N(F282))</f>
        <v/>
      </c>
      <c r="H282" s="15" t="n"/>
    </row>
    <row r="283">
      <c r="A283" s="16" t="n"/>
      <c r="B283">
        <f>IF(A283="","",IFERROR(INDEX(Productos!$C$2:$C$501,MATCH(A283,Productos!$A$2:$A$501,0)),"Código no existe"))</f>
        <v/>
      </c>
      <c r="C283">
        <f>IF(A283="","",IFERROR(INDEX(Productos!$M$2:$M$501,MATCH(A283,Productos!$A$2:$A$501,0)),""))</f>
        <v/>
      </c>
      <c r="E283">
        <f>IF(OR(A283="",D283=""),"",D283-N(C283))</f>
        <v/>
      </c>
      <c r="F283" s="17">
        <f>IF(A283="","",IFERROR(INDEX(Productos!$F$2:$F$501,MATCH(A283,Productos!$A$2:$A$501,0)),0))</f>
        <v/>
      </c>
      <c r="G283" s="17">
        <f>IF(E283="","",E283*N(F283))</f>
        <v/>
      </c>
      <c r="H283" s="15" t="n"/>
    </row>
    <row r="284">
      <c r="A284" s="16" t="n"/>
      <c r="B284">
        <f>IF(A284="","",IFERROR(INDEX(Productos!$C$2:$C$501,MATCH(A284,Productos!$A$2:$A$501,0)),"Código no existe"))</f>
        <v/>
      </c>
      <c r="C284">
        <f>IF(A284="","",IFERROR(INDEX(Productos!$M$2:$M$501,MATCH(A284,Productos!$A$2:$A$501,0)),""))</f>
        <v/>
      </c>
      <c r="E284">
        <f>IF(OR(A284="",D284=""),"",D284-N(C284))</f>
        <v/>
      </c>
      <c r="F284" s="17">
        <f>IF(A284="","",IFERROR(INDEX(Productos!$F$2:$F$501,MATCH(A284,Productos!$A$2:$A$501,0)),0))</f>
        <v/>
      </c>
      <c r="G284" s="17">
        <f>IF(E284="","",E284*N(F284))</f>
        <v/>
      </c>
      <c r="H284" s="15" t="n"/>
    </row>
    <row r="285">
      <c r="A285" s="16" t="n"/>
      <c r="B285">
        <f>IF(A285="","",IFERROR(INDEX(Productos!$C$2:$C$501,MATCH(A285,Productos!$A$2:$A$501,0)),"Código no existe"))</f>
        <v/>
      </c>
      <c r="C285">
        <f>IF(A285="","",IFERROR(INDEX(Productos!$M$2:$M$501,MATCH(A285,Productos!$A$2:$A$501,0)),""))</f>
        <v/>
      </c>
      <c r="E285">
        <f>IF(OR(A285="",D285=""),"",D285-N(C285))</f>
        <v/>
      </c>
      <c r="F285" s="17">
        <f>IF(A285="","",IFERROR(INDEX(Productos!$F$2:$F$501,MATCH(A285,Productos!$A$2:$A$501,0)),0))</f>
        <v/>
      </c>
      <c r="G285" s="17">
        <f>IF(E285="","",E285*N(F285))</f>
        <v/>
      </c>
      <c r="H285" s="15" t="n"/>
    </row>
    <row r="286">
      <c r="A286" s="16" t="n"/>
      <c r="B286">
        <f>IF(A286="","",IFERROR(INDEX(Productos!$C$2:$C$501,MATCH(A286,Productos!$A$2:$A$501,0)),"Código no existe"))</f>
        <v/>
      </c>
      <c r="C286">
        <f>IF(A286="","",IFERROR(INDEX(Productos!$M$2:$M$501,MATCH(A286,Productos!$A$2:$A$501,0)),""))</f>
        <v/>
      </c>
      <c r="E286">
        <f>IF(OR(A286="",D286=""),"",D286-N(C286))</f>
        <v/>
      </c>
      <c r="F286" s="17">
        <f>IF(A286="","",IFERROR(INDEX(Productos!$F$2:$F$501,MATCH(A286,Productos!$A$2:$A$501,0)),0))</f>
        <v/>
      </c>
      <c r="G286" s="17">
        <f>IF(E286="","",E286*N(F286))</f>
        <v/>
      </c>
      <c r="H286" s="15" t="n"/>
    </row>
    <row r="287">
      <c r="A287" s="16" t="n"/>
      <c r="B287">
        <f>IF(A287="","",IFERROR(INDEX(Productos!$C$2:$C$501,MATCH(A287,Productos!$A$2:$A$501,0)),"Código no existe"))</f>
        <v/>
      </c>
      <c r="C287">
        <f>IF(A287="","",IFERROR(INDEX(Productos!$M$2:$M$501,MATCH(A287,Productos!$A$2:$A$501,0)),""))</f>
        <v/>
      </c>
      <c r="E287">
        <f>IF(OR(A287="",D287=""),"",D287-N(C287))</f>
        <v/>
      </c>
      <c r="F287" s="17">
        <f>IF(A287="","",IFERROR(INDEX(Productos!$F$2:$F$501,MATCH(A287,Productos!$A$2:$A$501,0)),0))</f>
        <v/>
      </c>
      <c r="G287" s="17">
        <f>IF(E287="","",E287*N(F287))</f>
        <v/>
      </c>
      <c r="H287" s="15" t="n"/>
    </row>
    <row r="288">
      <c r="A288" s="16" t="n"/>
      <c r="B288">
        <f>IF(A288="","",IFERROR(INDEX(Productos!$C$2:$C$501,MATCH(A288,Productos!$A$2:$A$501,0)),"Código no existe"))</f>
        <v/>
      </c>
      <c r="C288">
        <f>IF(A288="","",IFERROR(INDEX(Productos!$M$2:$M$501,MATCH(A288,Productos!$A$2:$A$501,0)),""))</f>
        <v/>
      </c>
      <c r="E288">
        <f>IF(OR(A288="",D288=""),"",D288-N(C288))</f>
        <v/>
      </c>
      <c r="F288" s="17">
        <f>IF(A288="","",IFERROR(INDEX(Productos!$F$2:$F$501,MATCH(A288,Productos!$A$2:$A$501,0)),0))</f>
        <v/>
      </c>
      <c r="G288" s="17">
        <f>IF(E288="","",E288*N(F288))</f>
        <v/>
      </c>
      <c r="H288" s="15" t="n"/>
    </row>
    <row r="289">
      <c r="A289" s="16" t="n"/>
      <c r="B289">
        <f>IF(A289="","",IFERROR(INDEX(Productos!$C$2:$C$501,MATCH(A289,Productos!$A$2:$A$501,0)),"Código no existe"))</f>
        <v/>
      </c>
      <c r="C289">
        <f>IF(A289="","",IFERROR(INDEX(Productos!$M$2:$M$501,MATCH(A289,Productos!$A$2:$A$501,0)),""))</f>
        <v/>
      </c>
      <c r="E289">
        <f>IF(OR(A289="",D289=""),"",D289-N(C289))</f>
        <v/>
      </c>
      <c r="F289" s="17">
        <f>IF(A289="","",IFERROR(INDEX(Productos!$F$2:$F$501,MATCH(A289,Productos!$A$2:$A$501,0)),0))</f>
        <v/>
      </c>
      <c r="G289" s="17">
        <f>IF(E289="","",E289*N(F289))</f>
        <v/>
      </c>
      <c r="H289" s="15" t="n"/>
    </row>
    <row r="290">
      <c r="A290" s="16" t="n"/>
      <c r="B290">
        <f>IF(A290="","",IFERROR(INDEX(Productos!$C$2:$C$501,MATCH(A290,Productos!$A$2:$A$501,0)),"Código no existe"))</f>
        <v/>
      </c>
      <c r="C290">
        <f>IF(A290="","",IFERROR(INDEX(Productos!$M$2:$M$501,MATCH(A290,Productos!$A$2:$A$501,0)),""))</f>
        <v/>
      </c>
      <c r="E290">
        <f>IF(OR(A290="",D290=""),"",D290-N(C290))</f>
        <v/>
      </c>
      <c r="F290" s="17">
        <f>IF(A290="","",IFERROR(INDEX(Productos!$F$2:$F$501,MATCH(A290,Productos!$A$2:$A$501,0)),0))</f>
        <v/>
      </c>
      <c r="G290" s="17">
        <f>IF(E290="","",E290*N(F290))</f>
        <v/>
      </c>
      <c r="H290" s="15" t="n"/>
    </row>
    <row r="291">
      <c r="A291" s="16" t="n"/>
      <c r="B291">
        <f>IF(A291="","",IFERROR(INDEX(Productos!$C$2:$C$501,MATCH(A291,Productos!$A$2:$A$501,0)),"Código no existe"))</f>
        <v/>
      </c>
      <c r="C291">
        <f>IF(A291="","",IFERROR(INDEX(Productos!$M$2:$M$501,MATCH(A291,Productos!$A$2:$A$501,0)),""))</f>
        <v/>
      </c>
      <c r="E291">
        <f>IF(OR(A291="",D291=""),"",D291-N(C291))</f>
        <v/>
      </c>
      <c r="F291" s="17">
        <f>IF(A291="","",IFERROR(INDEX(Productos!$F$2:$F$501,MATCH(A291,Productos!$A$2:$A$501,0)),0))</f>
        <v/>
      </c>
      <c r="G291" s="17">
        <f>IF(E291="","",E291*N(F291))</f>
        <v/>
      </c>
      <c r="H291" s="15" t="n"/>
    </row>
    <row r="292">
      <c r="A292" s="16" t="n"/>
      <c r="B292">
        <f>IF(A292="","",IFERROR(INDEX(Productos!$C$2:$C$501,MATCH(A292,Productos!$A$2:$A$501,0)),"Código no existe"))</f>
        <v/>
      </c>
      <c r="C292">
        <f>IF(A292="","",IFERROR(INDEX(Productos!$M$2:$M$501,MATCH(A292,Productos!$A$2:$A$501,0)),""))</f>
        <v/>
      </c>
      <c r="E292">
        <f>IF(OR(A292="",D292=""),"",D292-N(C292))</f>
        <v/>
      </c>
      <c r="F292" s="17">
        <f>IF(A292="","",IFERROR(INDEX(Productos!$F$2:$F$501,MATCH(A292,Productos!$A$2:$A$501,0)),0))</f>
        <v/>
      </c>
      <c r="G292" s="17">
        <f>IF(E292="","",E292*N(F292))</f>
        <v/>
      </c>
      <c r="H292" s="15" t="n"/>
    </row>
    <row r="293">
      <c r="A293" s="16" t="n"/>
      <c r="B293">
        <f>IF(A293="","",IFERROR(INDEX(Productos!$C$2:$C$501,MATCH(A293,Productos!$A$2:$A$501,0)),"Código no existe"))</f>
        <v/>
      </c>
      <c r="C293">
        <f>IF(A293="","",IFERROR(INDEX(Productos!$M$2:$M$501,MATCH(A293,Productos!$A$2:$A$501,0)),""))</f>
        <v/>
      </c>
      <c r="E293">
        <f>IF(OR(A293="",D293=""),"",D293-N(C293))</f>
        <v/>
      </c>
      <c r="F293" s="17">
        <f>IF(A293="","",IFERROR(INDEX(Productos!$F$2:$F$501,MATCH(A293,Productos!$A$2:$A$501,0)),0))</f>
        <v/>
      </c>
      <c r="G293" s="17">
        <f>IF(E293="","",E293*N(F293))</f>
        <v/>
      </c>
      <c r="H293" s="15" t="n"/>
    </row>
    <row r="294">
      <c r="A294" s="16" t="n"/>
      <c r="B294">
        <f>IF(A294="","",IFERROR(INDEX(Productos!$C$2:$C$501,MATCH(A294,Productos!$A$2:$A$501,0)),"Código no existe"))</f>
        <v/>
      </c>
      <c r="C294">
        <f>IF(A294="","",IFERROR(INDEX(Productos!$M$2:$M$501,MATCH(A294,Productos!$A$2:$A$501,0)),""))</f>
        <v/>
      </c>
      <c r="E294">
        <f>IF(OR(A294="",D294=""),"",D294-N(C294))</f>
        <v/>
      </c>
      <c r="F294" s="17">
        <f>IF(A294="","",IFERROR(INDEX(Productos!$F$2:$F$501,MATCH(A294,Productos!$A$2:$A$501,0)),0))</f>
        <v/>
      </c>
      <c r="G294" s="17">
        <f>IF(E294="","",E294*N(F294))</f>
        <v/>
      </c>
      <c r="H294" s="15" t="n"/>
    </row>
    <row r="295">
      <c r="A295" s="16" t="n"/>
      <c r="B295">
        <f>IF(A295="","",IFERROR(INDEX(Productos!$C$2:$C$501,MATCH(A295,Productos!$A$2:$A$501,0)),"Código no existe"))</f>
        <v/>
      </c>
      <c r="C295">
        <f>IF(A295="","",IFERROR(INDEX(Productos!$M$2:$M$501,MATCH(A295,Productos!$A$2:$A$501,0)),""))</f>
        <v/>
      </c>
      <c r="E295">
        <f>IF(OR(A295="",D295=""),"",D295-N(C295))</f>
        <v/>
      </c>
      <c r="F295" s="17">
        <f>IF(A295="","",IFERROR(INDEX(Productos!$F$2:$F$501,MATCH(A295,Productos!$A$2:$A$501,0)),0))</f>
        <v/>
      </c>
      <c r="G295" s="17">
        <f>IF(E295="","",E295*N(F295))</f>
        <v/>
      </c>
      <c r="H295" s="15" t="n"/>
    </row>
    <row r="296">
      <c r="A296" s="16" t="n"/>
      <c r="B296">
        <f>IF(A296="","",IFERROR(INDEX(Productos!$C$2:$C$501,MATCH(A296,Productos!$A$2:$A$501,0)),"Código no existe"))</f>
        <v/>
      </c>
      <c r="C296">
        <f>IF(A296="","",IFERROR(INDEX(Productos!$M$2:$M$501,MATCH(A296,Productos!$A$2:$A$501,0)),""))</f>
        <v/>
      </c>
      <c r="E296">
        <f>IF(OR(A296="",D296=""),"",D296-N(C296))</f>
        <v/>
      </c>
      <c r="F296" s="17">
        <f>IF(A296="","",IFERROR(INDEX(Productos!$F$2:$F$501,MATCH(A296,Productos!$A$2:$A$501,0)),0))</f>
        <v/>
      </c>
      <c r="G296" s="17">
        <f>IF(E296="","",E296*N(F296))</f>
        <v/>
      </c>
      <c r="H296" s="15" t="n"/>
    </row>
    <row r="297">
      <c r="A297" s="16" t="n"/>
      <c r="B297">
        <f>IF(A297="","",IFERROR(INDEX(Productos!$C$2:$C$501,MATCH(A297,Productos!$A$2:$A$501,0)),"Código no existe"))</f>
        <v/>
      </c>
      <c r="C297">
        <f>IF(A297="","",IFERROR(INDEX(Productos!$M$2:$M$501,MATCH(A297,Productos!$A$2:$A$501,0)),""))</f>
        <v/>
      </c>
      <c r="E297">
        <f>IF(OR(A297="",D297=""),"",D297-N(C297))</f>
        <v/>
      </c>
      <c r="F297" s="17">
        <f>IF(A297="","",IFERROR(INDEX(Productos!$F$2:$F$501,MATCH(A297,Productos!$A$2:$A$501,0)),0))</f>
        <v/>
      </c>
      <c r="G297" s="17">
        <f>IF(E297="","",E297*N(F297))</f>
        <v/>
      </c>
      <c r="H297" s="15" t="n"/>
    </row>
    <row r="298">
      <c r="A298" s="16" t="n"/>
      <c r="B298">
        <f>IF(A298="","",IFERROR(INDEX(Productos!$C$2:$C$501,MATCH(A298,Productos!$A$2:$A$501,0)),"Código no existe"))</f>
        <v/>
      </c>
      <c r="C298">
        <f>IF(A298="","",IFERROR(INDEX(Productos!$M$2:$M$501,MATCH(A298,Productos!$A$2:$A$501,0)),""))</f>
        <v/>
      </c>
      <c r="E298">
        <f>IF(OR(A298="",D298=""),"",D298-N(C298))</f>
        <v/>
      </c>
      <c r="F298" s="17">
        <f>IF(A298="","",IFERROR(INDEX(Productos!$F$2:$F$501,MATCH(A298,Productos!$A$2:$A$501,0)),0))</f>
        <v/>
      </c>
      <c r="G298" s="17">
        <f>IF(E298="","",E298*N(F298))</f>
        <v/>
      </c>
      <c r="H298" s="15" t="n"/>
    </row>
    <row r="299">
      <c r="A299" s="16" t="n"/>
      <c r="B299">
        <f>IF(A299="","",IFERROR(INDEX(Productos!$C$2:$C$501,MATCH(A299,Productos!$A$2:$A$501,0)),"Código no existe"))</f>
        <v/>
      </c>
      <c r="C299">
        <f>IF(A299="","",IFERROR(INDEX(Productos!$M$2:$M$501,MATCH(A299,Productos!$A$2:$A$501,0)),""))</f>
        <v/>
      </c>
      <c r="E299">
        <f>IF(OR(A299="",D299=""),"",D299-N(C299))</f>
        <v/>
      </c>
      <c r="F299" s="17">
        <f>IF(A299="","",IFERROR(INDEX(Productos!$F$2:$F$501,MATCH(A299,Productos!$A$2:$A$501,0)),0))</f>
        <v/>
      </c>
      <c r="G299" s="17">
        <f>IF(E299="","",E299*N(F299))</f>
        <v/>
      </c>
      <c r="H299" s="15" t="n"/>
    </row>
    <row r="300">
      <c r="A300" s="16" t="n"/>
      <c r="B300">
        <f>IF(A300="","",IFERROR(INDEX(Productos!$C$2:$C$501,MATCH(A300,Productos!$A$2:$A$501,0)),"Código no existe"))</f>
        <v/>
      </c>
      <c r="C300">
        <f>IF(A300="","",IFERROR(INDEX(Productos!$M$2:$M$501,MATCH(A300,Productos!$A$2:$A$501,0)),""))</f>
        <v/>
      </c>
      <c r="E300">
        <f>IF(OR(A300="",D300=""),"",D300-N(C300))</f>
        <v/>
      </c>
      <c r="F300" s="17">
        <f>IF(A300="","",IFERROR(INDEX(Productos!$F$2:$F$501,MATCH(A300,Productos!$A$2:$A$501,0)),0))</f>
        <v/>
      </c>
      <c r="G300" s="17">
        <f>IF(E300="","",E300*N(F300))</f>
        <v/>
      </c>
      <c r="H300" s="15" t="n"/>
    </row>
    <row r="301">
      <c r="A301" s="16" t="n"/>
      <c r="B301">
        <f>IF(A301="","",IFERROR(INDEX(Productos!$C$2:$C$501,MATCH(A301,Productos!$A$2:$A$501,0)),"Código no existe"))</f>
        <v/>
      </c>
      <c r="C301">
        <f>IF(A301="","",IFERROR(INDEX(Productos!$M$2:$M$501,MATCH(A301,Productos!$A$2:$A$501,0)),""))</f>
        <v/>
      </c>
      <c r="E301">
        <f>IF(OR(A301="",D301=""),"",D301-N(C301))</f>
        <v/>
      </c>
      <c r="F301" s="17">
        <f>IF(A301="","",IFERROR(INDEX(Productos!$F$2:$F$501,MATCH(A301,Productos!$A$2:$A$501,0)),0))</f>
        <v/>
      </c>
      <c r="G301" s="17">
        <f>IF(E301="","",E301*N(F301))</f>
        <v/>
      </c>
      <c r="H301" s="15" t="n"/>
    </row>
    <row r="302">
      <c r="A302" s="16" t="n"/>
      <c r="B302">
        <f>IF(A302="","",IFERROR(INDEX(Productos!$C$2:$C$501,MATCH(A302,Productos!$A$2:$A$501,0)),"Código no existe"))</f>
        <v/>
      </c>
      <c r="C302">
        <f>IF(A302="","",IFERROR(INDEX(Productos!$M$2:$M$501,MATCH(A302,Productos!$A$2:$A$501,0)),""))</f>
        <v/>
      </c>
      <c r="E302">
        <f>IF(OR(A302="",D302=""),"",D302-N(C302))</f>
        <v/>
      </c>
      <c r="F302" s="17">
        <f>IF(A302="","",IFERROR(INDEX(Productos!$F$2:$F$501,MATCH(A302,Productos!$A$2:$A$501,0)),0))</f>
        <v/>
      </c>
      <c r="G302" s="17">
        <f>IF(E302="","",E302*N(F302))</f>
        <v/>
      </c>
      <c r="H302" s="15" t="n"/>
    </row>
    <row r="303">
      <c r="A303" s="16" t="n"/>
      <c r="B303">
        <f>IF(A303="","",IFERROR(INDEX(Productos!$C$2:$C$501,MATCH(A303,Productos!$A$2:$A$501,0)),"Código no existe"))</f>
        <v/>
      </c>
      <c r="C303">
        <f>IF(A303="","",IFERROR(INDEX(Productos!$M$2:$M$501,MATCH(A303,Productos!$A$2:$A$501,0)),""))</f>
        <v/>
      </c>
      <c r="E303">
        <f>IF(OR(A303="",D303=""),"",D303-N(C303))</f>
        <v/>
      </c>
      <c r="F303" s="17">
        <f>IF(A303="","",IFERROR(INDEX(Productos!$F$2:$F$501,MATCH(A303,Productos!$A$2:$A$501,0)),0))</f>
        <v/>
      </c>
      <c r="G303" s="17">
        <f>IF(E303="","",E303*N(F303))</f>
        <v/>
      </c>
      <c r="H303" s="15" t="n"/>
    </row>
    <row r="304">
      <c r="A304" s="16" t="n"/>
      <c r="B304">
        <f>IF(A304="","",IFERROR(INDEX(Productos!$C$2:$C$501,MATCH(A304,Productos!$A$2:$A$501,0)),"Código no existe"))</f>
        <v/>
      </c>
      <c r="C304">
        <f>IF(A304="","",IFERROR(INDEX(Productos!$M$2:$M$501,MATCH(A304,Productos!$A$2:$A$501,0)),""))</f>
        <v/>
      </c>
      <c r="E304">
        <f>IF(OR(A304="",D304=""),"",D304-N(C304))</f>
        <v/>
      </c>
      <c r="F304" s="17">
        <f>IF(A304="","",IFERROR(INDEX(Productos!$F$2:$F$501,MATCH(A304,Productos!$A$2:$A$501,0)),0))</f>
        <v/>
      </c>
      <c r="G304" s="17">
        <f>IF(E304="","",E304*N(F304))</f>
        <v/>
      </c>
      <c r="H304" s="15" t="n"/>
    </row>
    <row r="305">
      <c r="A305" s="16" t="n"/>
      <c r="B305">
        <f>IF(A305="","",IFERROR(INDEX(Productos!$C$2:$C$501,MATCH(A305,Productos!$A$2:$A$501,0)),"Código no existe"))</f>
        <v/>
      </c>
      <c r="C305">
        <f>IF(A305="","",IFERROR(INDEX(Productos!$M$2:$M$501,MATCH(A305,Productos!$A$2:$A$501,0)),""))</f>
        <v/>
      </c>
      <c r="E305">
        <f>IF(OR(A305="",D305=""),"",D305-N(C305))</f>
        <v/>
      </c>
      <c r="F305" s="17">
        <f>IF(A305="","",IFERROR(INDEX(Productos!$F$2:$F$501,MATCH(A305,Productos!$A$2:$A$501,0)),0))</f>
        <v/>
      </c>
      <c r="G305" s="17">
        <f>IF(E305="","",E305*N(F305))</f>
        <v/>
      </c>
      <c r="H305" s="15" t="n"/>
    </row>
    <row r="306">
      <c r="A306" s="16" t="n"/>
      <c r="B306">
        <f>IF(A306="","",IFERROR(INDEX(Productos!$C$2:$C$501,MATCH(A306,Productos!$A$2:$A$501,0)),"Código no existe"))</f>
        <v/>
      </c>
      <c r="C306">
        <f>IF(A306="","",IFERROR(INDEX(Productos!$M$2:$M$501,MATCH(A306,Productos!$A$2:$A$501,0)),""))</f>
        <v/>
      </c>
      <c r="E306">
        <f>IF(OR(A306="",D306=""),"",D306-N(C306))</f>
        <v/>
      </c>
      <c r="F306" s="17">
        <f>IF(A306="","",IFERROR(INDEX(Productos!$F$2:$F$501,MATCH(A306,Productos!$A$2:$A$501,0)),0))</f>
        <v/>
      </c>
      <c r="G306" s="17">
        <f>IF(E306="","",E306*N(F306))</f>
        <v/>
      </c>
      <c r="H306" s="15" t="n"/>
    </row>
    <row r="307">
      <c r="A307" s="16" t="n"/>
      <c r="B307">
        <f>IF(A307="","",IFERROR(INDEX(Productos!$C$2:$C$501,MATCH(A307,Productos!$A$2:$A$501,0)),"Código no existe"))</f>
        <v/>
      </c>
      <c r="C307">
        <f>IF(A307="","",IFERROR(INDEX(Productos!$M$2:$M$501,MATCH(A307,Productos!$A$2:$A$501,0)),""))</f>
        <v/>
      </c>
      <c r="E307">
        <f>IF(OR(A307="",D307=""),"",D307-N(C307))</f>
        <v/>
      </c>
      <c r="F307" s="17">
        <f>IF(A307="","",IFERROR(INDEX(Productos!$F$2:$F$501,MATCH(A307,Productos!$A$2:$A$501,0)),0))</f>
        <v/>
      </c>
      <c r="G307" s="17">
        <f>IF(E307="","",E307*N(F307))</f>
        <v/>
      </c>
      <c r="H307" s="15" t="n"/>
    </row>
    <row r="308">
      <c r="A308" s="16" t="n"/>
      <c r="B308">
        <f>IF(A308="","",IFERROR(INDEX(Productos!$C$2:$C$501,MATCH(A308,Productos!$A$2:$A$501,0)),"Código no existe"))</f>
        <v/>
      </c>
      <c r="C308">
        <f>IF(A308="","",IFERROR(INDEX(Productos!$M$2:$M$501,MATCH(A308,Productos!$A$2:$A$501,0)),""))</f>
        <v/>
      </c>
      <c r="E308">
        <f>IF(OR(A308="",D308=""),"",D308-N(C308))</f>
        <v/>
      </c>
      <c r="F308" s="17">
        <f>IF(A308="","",IFERROR(INDEX(Productos!$F$2:$F$501,MATCH(A308,Productos!$A$2:$A$501,0)),0))</f>
        <v/>
      </c>
      <c r="G308" s="17">
        <f>IF(E308="","",E308*N(F308))</f>
        <v/>
      </c>
      <c r="H308" s="15" t="n"/>
    </row>
    <row r="309">
      <c r="A309" s="16" t="n"/>
      <c r="B309">
        <f>IF(A309="","",IFERROR(INDEX(Productos!$C$2:$C$501,MATCH(A309,Productos!$A$2:$A$501,0)),"Código no existe"))</f>
        <v/>
      </c>
      <c r="C309">
        <f>IF(A309="","",IFERROR(INDEX(Productos!$M$2:$M$501,MATCH(A309,Productos!$A$2:$A$501,0)),""))</f>
        <v/>
      </c>
      <c r="E309">
        <f>IF(OR(A309="",D309=""),"",D309-N(C309))</f>
        <v/>
      </c>
      <c r="F309" s="17">
        <f>IF(A309="","",IFERROR(INDEX(Productos!$F$2:$F$501,MATCH(A309,Productos!$A$2:$A$501,0)),0))</f>
        <v/>
      </c>
      <c r="G309" s="17">
        <f>IF(E309="","",E309*N(F309))</f>
        <v/>
      </c>
      <c r="H309" s="15" t="n"/>
    </row>
    <row r="310">
      <c r="A310" s="16" t="n"/>
      <c r="B310">
        <f>IF(A310="","",IFERROR(INDEX(Productos!$C$2:$C$501,MATCH(A310,Productos!$A$2:$A$501,0)),"Código no existe"))</f>
        <v/>
      </c>
      <c r="C310">
        <f>IF(A310="","",IFERROR(INDEX(Productos!$M$2:$M$501,MATCH(A310,Productos!$A$2:$A$501,0)),""))</f>
        <v/>
      </c>
      <c r="E310">
        <f>IF(OR(A310="",D310=""),"",D310-N(C310))</f>
        <v/>
      </c>
      <c r="F310" s="17">
        <f>IF(A310="","",IFERROR(INDEX(Productos!$F$2:$F$501,MATCH(A310,Productos!$A$2:$A$501,0)),0))</f>
        <v/>
      </c>
      <c r="G310" s="17">
        <f>IF(E310="","",E310*N(F310))</f>
        <v/>
      </c>
      <c r="H310" s="15" t="n"/>
    </row>
    <row r="311">
      <c r="A311" s="16" t="n"/>
      <c r="B311">
        <f>IF(A311="","",IFERROR(INDEX(Productos!$C$2:$C$501,MATCH(A311,Productos!$A$2:$A$501,0)),"Código no existe"))</f>
        <v/>
      </c>
      <c r="C311">
        <f>IF(A311="","",IFERROR(INDEX(Productos!$M$2:$M$501,MATCH(A311,Productos!$A$2:$A$501,0)),""))</f>
        <v/>
      </c>
      <c r="E311">
        <f>IF(OR(A311="",D311=""),"",D311-N(C311))</f>
        <v/>
      </c>
      <c r="F311" s="17">
        <f>IF(A311="","",IFERROR(INDEX(Productos!$F$2:$F$501,MATCH(A311,Productos!$A$2:$A$501,0)),0))</f>
        <v/>
      </c>
      <c r="G311" s="17">
        <f>IF(E311="","",E311*N(F311))</f>
        <v/>
      </c>
      <c r="H311" s="15" t="n"/>
    </row>
    <row r="312">
      <c r="A312" s="16" t="n"/>
      <c r="B312">
        <f>IF(A312="","",IFERROR(INDEX(Productos!$C$2:$C$501,MATCH(A312,Productos!$A$2:$A$501,0)),"Código no existe"))</f>
        <v/>
      </c>
      <c r="C312">
        <f>IF(A312="","",IFERROR(INDEX(Productos!$M$2:$M$501,MATCH(A312,Productos!$A$2:$A$501,0)),""))</f>
        <v/>
      </c>
      <c r="E312">
        <f>IF(OR(A312="",D312=""),"",D312-N(C312))</f>
        <v/>
      </c>
      <c r="F312" s="17">
        <f>IF(A312="","",IFERROR(INDEX(Productos!$F$2:$F$501,MATCH(A312,Productos!$A$2:$A$501,0)),0))</f>
        <v/>
      </c>
      <c r="G312" s="17">
        <f>IF(E312="","",E312*N(F312))</f>
        <v/>
      </c>
      <c r="H312" s="15" t="n"/>
    </row>
    <row r="313">
      <c r="A313" s="16" t="n"/>
      <c r="B313">
        <f>IF(A313="","",IFERROR(INDEX(Productos!$C$2:$C$501,MATCH(A313,Productos!$A$2:$A$501,0)),"Código no existe"))</f>
        <v/>
      </c>
      <c r="C313">
        <f>IF(A313="","",IFERROR(INDEX(Productos!$M$2:$M$501,MATCH(A313,Productos!$A$2:$A$501,0)),""))</f>
        <v/>
      </c>
      <c r="E313">
        <f>IF(OR(A313="",D313=""),"",D313-N(C313))</f>
        <v/>
      </c>
      <c r="F313" s="17">
        <f>IF(A313="","",IFERROR(INDEX(Productos!$F$2:$F$501,MATCH(A313,Productos!$A$2:$A$501,0)),0))</f>
        <v/>
      </c>
      <c r="G313" s="17">
        <f>IF(E313="","",E313*N(F313))</f>
        <v/>
      </c>
      <c r="H313" s="15" t="n"/>
    </row>
    <row r="314">
      <c r="A314" s="16" t="n"/>
      <c r="B314">
        <f>IF(A314="","",IFERROR(INDEX(Productos!$C$2:$C$501,MATCH(A314,Productos!$A$2:$A$501,0)),"Código no existe"))</f>
        <v/>
      </c>
      <c r="C314">
        <f>IF(A314="","",IFERROR(INDEX(Productos!$M$2:$M$501,MATCH(A314,Productos!$A$2:$A$501,0)),""))</f>
        <v/>
      </c>
      <c r="E314">
        <f>IF(OR(A314="",D314=""),"",D314-N(C314))</f>
        <v/>
      </c>
      <c r="F314" s="17">
        <f>IF(A314="","",IFERROR(INDEX(Productos!$F$2:$F$501,MATCH(A314,Productos!$A$2:$A$501,0)),0))</f>
        <v/>
      </c>
      <c r="G314" s="17">
        <f>IF(E314="","",E314*N(F314))</f>
        <v/>
      </c>
      <c r="H314" s="15" t="n"/>
    </row>
    <row r="315">
      <c r="A315" s="16" t="n"/>
      <c r="B315">
        <f>IF(A315="","",IFERROR(INDEX(Productos!$C$2:$C$501,MATCH(A315,Productos!$A$2:$A$501,0)),"Código no existe"))</f>
        <v/>
      </c>
      <c r="C315">
        <f>IF(A315="","",IFERROR(INDEX(Productos!$M$2:$M$501,MATCH(A315,Productos!$A$2:$A$501,0)),""))</f>
        <v/>
      </c>
      <c r="E315">
        <f>IF(OR(A315="",D315=""),"",D315-N(C315))</f>
        <v/>
      </c>
      <c r="F315" s="17">
        <f>IF(A315="","",IFERROR(INDEX(Productos!$F$2:$F$501,MATCH(A315,Productos!$A$2:$A$501,0)),0))</f>
        <v/>
      </c>
      <c r="G315" s="17">
        <f>IF(E315="","",E315*N(F315))</f>
        <v/>
      </c>
      <c r="H315" s="15" t="n"/>
    </row>
    <row r="316">
      <c r="A316" s="16" t="n"/>
      <c r="B316">
        <f>IF(A316="","",IFERROR(INDEX(Productos!$C$2:$C$501,MATCH(A316,Productos!$A$2:$A$501,0)),"Código no existe"))</f>
        <v/>
      </c>
      <c r="C316">
        <f>IF(A316="","",IFERROR(INDEX(Productos!$M$2:$M$501,MATCH(A316,Productos!$A$2:$A$501,0)),""))</f>
        <v/>
      </c>
      <c r="E316">
        <f>IF(OR(A316="",D316=""),"",D316-N(C316))</f>
        <v/>
      </c>
      <c r="F316" s="17">
        <f>IF(A316="","",IFERROR(INDEX(Productos!$F$2:$F$501,MATCH(A316,Productos!$A$2:$A$501,0)),0))</f>
        <v/>
      </c>
      <c r="G316" s="17">
        <f>IF(E316="","",E316*N(F316))</f>
        <v/>
      </c>
      <c r="H316" s="15" t="n"/>
    </row>
    <row r="317">
      <c r="A317" s="16" t="n"/>
      <c r="B317">
        <f>IF(A317="","",IFERROR(INDEX(Productos!$C$2:$C$501,MATCH(A317,Productos!$A$2:$A$501,0)),"Código no existe"))</f>
        <v/>
      </c>
      <c r="C317">
        <f>IF(A317="","",IFERROR(INDEX(Productos!$M$2:$M$501,MATCH(A317,Productos!$A$2:$A$501,0)),""))</f>
        <v/>
      </c>
      <c r="E317">
        <f>IF(OR(A317="",D317=""),"",D317-N(C317))</f>
        <v/>
      </c>
      <c r="F317" s="17">
        <f>IF(A317="","",IFERROR(INDEX(Productos!$F$2:$F$501,MATCH(A317,Productos!$A$2:$A$501,0)),0))</f>
        <v/>
      </c>
      <c r="G317" s="17">
        <f>IF(E317="","",E317*N(F317))</f>
        <v/>
      </c>
      <c r="H317" s="15" t="n"/>
    </row>
    <row r="318">
      <c r="A318" s="16" t="n"/>
      <c r="B318">
        <f>IF(A318="","",IFERROR(INDEX(Productos!$C$2:$C$501,MATCH(A318,Productos!$A$2:$A$501,0)),"Código no existe"))</f>
        <v/>
      </c>
      <c r="C318">
        <f>IF(A318="","",IFERROR(INDEX(Productos!$M$2:$M$501,MATCH(A318,Productos!$A$2:$A$501,0)),""))</f>
        <v/>
      </c>
      <c r="E318">
        <f>IF(OR(A318="",D318=""),"",D318-N(C318))</f>
        <v/>
      </c>
      <c r="F318" s="17">
        <f>IF(A318="","",IFERROR(INDEX(Productos!$F$2:$F$501,MATCH(A318,Productos!$A$2:$A$501,0)),0))</f>
        <v/>
      </c>
      <c r="G318" s="17">
        <f>IF(E318="","",E318*N(F318))</f>
        <v/>
      </c>
      <c r="H318" s="15" t="n"/>
    </row>
    <row r="319">
      <c r="A319" s="16" t="n"/>
      <c r="B319">
        <f>IF(A319="","",IFERROR(INDEX(Productos!$C$2:$C$501,MATCH(A319,Productos!$A$2:$A$501,0)),"Código no existe"))</f>
        <v/>
      </c>
      <c r="C319">
        <f>IF(A319="","",IFERROR(INDEX(Productos!$M$2:$M$501,MATCH(A319,Productos!$A$2:$A$501,0)),""))</f>
        <v/>
      </c>
      <c r="E319">
        <f>IF(OR(A319="",D319=""),"",D319-N(C319))</f>
        <v/>
      </c>
      <c r="F319" s="17">
        <f>IF(A319="","",IFERROR(INDEX(Productos!$F$2:$F$501,MATCH(A319,Productos!$A$2:$A$501,0)),0))</f>
        <v/>
      </c>
      <c r="G319" s="17">
        <f>IF(E319="","",E319*N(F319))</f>
        <v/>
      </c>
      <c r="H319" s="15" t="n"/>
    </row>
    <row r="320">
      <c r="A320" s="16" t="n"/>
      <c r="B320">
        <f>IF(A320="","",IFERROR(INDEX(Productos!$C$2:$C$501,MATCH(A320,Productos!$A$2:$A$501,0)),"Código no existe"))</f>
        <v/>
      </c>
      <c r="C320">
        <f>IF(A320="","",IFERROR(INDEX(Productos!$M$2:$M$501,MATCH(A320,Productos!$A$2:$A$501,0)),""))</f>
        <v/>
      </c>
      <c r="E320">
        <f>IF(OR(A320="",D320=""),"",D320-N(C320))</f>
        <v/>
      </c>
      <c r="F320" s="17">
        <f>IF(A320="","",IFERROR(INDEX(Productos!$F$2:$F$501,MATCH(A320,Productos!$A$2:$A$501,0)),0))</f>
        <v/>
      </c>
      <c r="G320" s="17">
        <f>IF(E320="","",E320*N(F320))</f>
        <v/>
      </c>
      <c r="H320" s="15" t="n"/>
    </row>
    <row r="321">
      <c r="A321" s="16" t="n"/>
      <c r="B321">
        <f>IF(A321="","",IFERROR(INDEX(Productos!$C$2:$C$501,MATCH(A321,Productos!$A$2:$A$501,0)),"Código no existe"))</f>
        <v/>
      </c>
      <c r="C321">
        <f>IF(A321="","",IFERROR(INDEX(Productos!$M$2:$M$501,MATCH(A321,Productos!$A$2:$A$501,0)),""))</f>
        <v/>
      </c>
      <c r="E321">
        <f>IF(OR(A321="",D321=""),"",D321-N(C321))</f>
        <v/>
      </c>
      <c r="F321" s="17">
        <f>IF(A321="","",IFERROR(INDEX(Productos!$F$2:$F$501,MATCH(A321,Productos!$A$2:$A$501,0)),0))</f>
        <v/>
      </c>
      <c r="G321" s="17">
        <f>IF(E321="","",E321*N(F321))</f>
        <v/>
      </c>
      <c r="H321" s="15" t="n"/>
    </row>
    <row r="322">
      <c r="A322" s="16" t="n"/>
      <c r="B322">
        <f>IF(A322="","",IFERROR(INDEX(Productos!$C$2:$C$501,MATCH(A322,Productos!$A$2:$A$501,0)),"Código no existe"))</f>
        <v/>
      </c>
      <c r="C322">
        <f>IF(A322="","",IFERROR(INDEX(Productos!$M$2:$M$501,MATCH(A322,Productos!$A$2:$A$501,0)),""))</f>
        <v/>
      </c>
      <c r="E322">
        <f>IF(OR(A322="",D322=""),"",D322-N(C322))</f>
        <v/>
      </c>
      <c r="F322" s="17">
        <f>IF(A322="","",IFERROR(INDEX(Productos!$F$2:$F$501,MATCH(A322,Productos!$A$2:$A$501,0)),0))</f>
        <v/>
      </c>
      <c r="G322" s="17">
        <f>IF(E322="","",E322*N(F322))</f>
        <v/>
      </c>
      <c r="H322" s="15" t="n"/>
    </row>
    <row r="323">
      <c r="A323" s="16" t="n"/>
      <c r="B323">
        <f>IF(A323="","",IFERROR(INDEX(Productos!$C$2:$C$501,MATCH(A323,Productos!$A$2:$A$501,0)),"Código no existe"))</f>
        <v/>
      </c>
      <c r="C323">
        <f>IF(A323="","",IFERROR(INDEX(Productos!$M$2:$M$501,MATCH(A323,Productos!$A$2:$A$501,0)),""))</f>
        <v/>
      </c>
      <c r="E323">
        <f>IF(OR(A323="",D323=""),"",D323-N(C323))</f>
        <v/>
      </c>
      <c r="F323" s="17">
        <f>IF(A323="","",IFERROR(INDEX(Productos!$F$2:$F$501,MATCH(A323,Productos!$A$2:$A$501,0)),0))</f>
        <v/>
      </c>
      <c r="G323" s="17">
        <f>IF(E323="","",E323*N(F323))</f>
        <v/>
      </c>
      <c r="H323" s="15" t="n"/>
    </row>
    <row r="324">
      <c r="A324" s="16" t="n"/>
      <c r="B324">
        <f>IF(A324="","",IFERROR(INDEX(Productos!$C$2:$C$501,MATCH(A324,Productos!$A$2:$A$501,0)),"Código no existe"))</f>
        <v/>
      </c>
      <c r="C324">
        <f>IF(A324="","",IFERROR(INDEX(Productos!$M$2:$M$501,MATCH(A324,Productos!$A$2:$A$501,0)),""))</f>
        <v/>
      </c>
      <c r="E324">
        <f>IF(OR(A324="",D324=""),"",D324-N(C324))</f>
        <v/>
      </c>
      <c r="F324" s="17">
        <f>IF(A324="","",IFERROR(INDEX(Productos!$F$2:$F$501,MATCH(A324,Productos!$A$2:$A$501,0)),0))</f>
        <v/>
      </c>
      <c r="G324" s="17">
        <f>IF(E324="","",E324*N(F324))</f>
        <v/>
      </c>
      <c r="H324" s="15" t="n"/>
    </row>
    <row r="325">
      <c r="A325" s="16" t="n"/>
      <c r="B325">
        <f>IF(A325="","",IFERROR(INDEX(Productos!$C$2:$C$501,MATCH(A325,Productos!$A$2:$A$501,0)),"Código no existe"))</f>
        <v/>
      </c>
      <c r="C325">
        <f>IF(A325="","",IFERROR(INDEX(Productos!$M$2:$M$501,MATCH(A325,Productos!$A$2:$A$501,0)),""))</f>
        <v/>
      </c>
      <c r="E325">
        <f>IF(OR(A325="",D325=""),"",D325-N(C325))</f>
        <v/>
      </c>
      <c r="F325" s="17">
        <f>IF(A325="","",IFERROR(INDEX(Productos!$F$2:$F$501,MATCH(A325,Productos!$A$2:$A$501,0)),0))</f>
        <v/>
      </c>
      <c r="G325" s="17">
        <f>IF(E325="","",E325*N(F325))</f>
        <v/>
      </c>
      <c r="H325" s="15" t="n"/>
    </row>
    <row r="326">
      <c r="A326" s="16" t="n"/>
      <c r="B326">
        <f>IF(A326="","",IFERROR(INDEX(Productos!$C$2:$C$501,MATCH(A326,Productos!$A$2:$A$501,0)),"Código no existe"))</f>
        <v/>
      </c>
      <c r="C326">
        <f>IF(A326="","",IFERROR(INDEX(Productos!$M$2:$M$501,MATCH(A326,Productos!$A$2:$A$501,0)),""))</f>
        <v/>
      </c>
      <c r="E326">
        <f>IF(OR(A326="",D326=""),"",D326-N(C326))</f>
        <v/>
      </c>
      <c r="F326" s="17">
        <f>IF(A326="","",IFERROR(INDEX(Productos!$F$2:$F$501,MATCH(A326,Productos!$A$2:$A$501,0)),0))</f>
        <v/>
      </c>
      <c r="G326" s="17">
        <f>IF(E326="","",E326*N(F326))</f>
        <v/>
      </c>
      <c r="H326" s="15" t="n"/>
    </row>
    <row r="327">
      <c r="A327" s="16" t="n"/>
      <c r="B327">
        <f>IF(A327="","",IFERROR(INDEX(Productos!$C$2:$C$501,MATCH(A327,Productos!$A$2:$A$501,0)),"Código no existe"))</f>
        <v/>
      </c>
      <c r="C327">
        <f>IF(A327="","",IFERROR(INDEX(Productos!$M$2:$M$501,MATCH(A327,Productos!$A$2:$A$501,0)),""))</f>
        <v/>
      </c>
      <c r="E327">
        <f>IF(OR(A327="",D327=""),"",D327-N(C327))</f>
        <v/>
      </c>
      <c r="F327" s="17">
        <f>IF(A327="","",IFERROR(INDEX(Productos!$F$2:$F$501,MATCH(A327,Productos!$A$2:$A$501,0)),0))</f>
        <v/>
      </c>
      <c r="G327" s="17">
        <f>IF(E327="","",E327*N(F327))</f>
        <v/>
      </c>
      <c r="H327" s="15" t="n"/>
    </row>
    <row r="328">
      <c r="A328" s="16" t="n"/>
      <c r="B328">
        <f>IF(A328="","",IFERROR(INDEX(Productos!$C$2:$C$501,MATCH(A328,Productos!$A$2:$A$501,0)),"Código no existe"))</f>
        <v/>
      </c>
      <c r="C328">
        <f>IF(A328="","",IFERROR(INDEX(Productos!$M$2:$M$501,MATCH(A328,Productos!$A$2:$A$501,0)),""))</f>
        <v/>
      </c>
      <c r="E328">
        <f>IF(OR(A328="",D328=""),"",D328-N(C328))</f>
        <v/>
      </c>
      <c r="F328" s="17">
        <f>IF(A328="","",IFERROR(INDEX(Productos!$F$2:$F$501,MATCH(A328,Productos!$A$2:$A$501,0)),0))</f>
        <v/>
      </c>
      <c r="G328" s="17">
        <f>IF(E328="","",E328*N(F328))</f>
        <v/>
      </c>
      <c r="H328" s="15" t="n"/>
    </row>
    <row r="329">
      <c r="A329" s="16" t="n"/>
      <c r="B329">
        <f>IF(A329="","",IFERROR(INDEX(Productos!$C$2:$C$501,MATCH(A329,Productos!$A$2:$A$501,0)),"Código no existe"))</f>
        <v/>
      </c>
      <c r="C329">
        <f>IF(A329="","",IFERROR(INDEX(Productos!$M$2:$M$501,MATCH(A329,Productos!$A$2:$A$501,0)),""))</f>
        <v/>
      </c>
      <c r="E329">
        <f>IF(OR(A329="",D329=""),"",D329-N(C329))</f>
        <v/>
      </c>
      <c r="F329" s="17">
        <f>IF(A329="","",IFERROR(INDEX(Productos!$F$2:$F$501,MATCH(A329,Productos!$A$2:$A$501,0)),0))</f>
        <v/>
      </c>
      <c r="G329" s="17">
        <f>IF(E329="","",E329*N(F329))</f>
        <v/>
      </c>
      <c r="H329" s="15" t="n"/>
    </row>
    <row r="330">
      <c r="A330" s="16" t="n"/>
      <c r="B330">
        <f>IF(A330="","",IFERROR(INDEX(Productos!$C$2:$C$501,MATCH(A330,Productos!$A$2:$A$501,0)),"Código no existe"))</f>
        <v/>
      </c>
      <c r="C330">
        <f>IF(A330="","",IFERROR(INDEX(Productos!$M$2:$M$501,MATCH(A330,Productos!$A$2:$A$501,0)),""))</f>
        <v/>
      </c>
      <c r="E330">
        <f>IF(OR(A330="",D330=""),"",D330-N(C330))</f>
        <v/>
      </c>
      <c r="F330" s="17">
        <f>IF(A330="","",IFERROR(INDEX(Productos!$F$2:$F$501,MATCH(A330,Productos!$A$2:$A$501,0)),0))</f>
        <v/>
      </c>
      <c r="G330" s="17">
        <f>IF(E330="","",E330*N(F330))</f>
        <v/>
      </c>
      <c r="H330" s="15" t="n"/>
    </row>
    <row r="331">
      <c r="A331" s="16" t="n"/>
      <c r="B331">
        <f>IF(A331="","",IFERROR(INDEX(Productos!$C$2:$C$501,MATCH(A331,Productos!$A$2:$A$501,0)),"Código no existe"))</f>
        <v/>
      </c>
      <c r="C331">
        <f>IF(A331="","",IFERROR(INDEX(Productos!$M$2:$M$501,MATCH(A331,Productos!$A$2:$A$501,0)),""))</f>
        <v/>
      </c>
      <c r="E331">
        <f>IF(OR(A331="",D331=""),"",D331-N(C331))</f>
        <v/>
      </c>
      <c r="F331" s="17">
        <f>IF(A331="","",IFERROR(INDEX(Productos!$F$2:$F$501,MATCH(A331,Productos!$A$2:$A$501,0)),0))</f>
        <v/>
      </c>
      <c r="G331" s="17">
        <f>IF(E331="","",E331*N(F331))</f>
        <v/>
      </c>
      <c r="H331" s="15" t="n"/>
    </row>
    <row r="332">
      <c r="A332" s="16" t="n"/>
      <c r="B332">
        <f>IF(A332="","",IFERROR(INDEX(Productos!$C$2:$C$501,MATCH(A332,Productos!$A$2:$A$501,0)),"Código no existe"))</f>
        <v/>
      </c>
      <c r="C332">
        <f>IF(A332="","",IFERROR(INDEX(Productos!$M$2:$M$501,MATCH(A332,Productos!$A$2:$A$501,0)),""))</f>
        <v/>
      </c>
      <c r="E332">
        <f>IF(OR(A332="",D332=""),"",D332-N(C332))</f>
        <v/>
      </c>
      <c r="F332" s="17">
        <f>IF(A332="","",IFERROR(INDEX(Productos!$F$2:$F$501,MATCH(A332,Productos!$A$2:$A$501,0)),0))</f>
        <v/>
      </c>
      <c r="G332" s="17">
        <f>IF(E332="","",E332*N(F332))</f>
        <v/>
      </c>
      <c r="H332" s="15" t="n"/>
    </row>
    <row r="333">
      <c r="A333" s="16" t="n"/>
      <c r="B333">
        <f>IF(A333="","",IFERROR(INDEX(Productos!$C$2:$C$501,MATCH(A333,Productos!$A$2:$A$501,0)),"Código no existe"))</f>
        <v/>
      </c>
      <c r="C333">
        <f>IF(A333="","",IFERROR(INDEX(Productos!$M$2:$M$501,MATCH(A333,Productos!$A$2:$A$501,0)),""))</f>
        <v/>
      </c>
      <c r="E333">
        <f>IF(OR(A333="",D333=""),"",D333-N(C333))</f>
        <v/>
      </c>
      <c r="F333" s="17">
        <f>IF(A333="","",IFERROR(INDEX(Productos!$F$2:$F$501,MATCH(A333,Productos!$A$2:$A$501,0)),0))</f>
        <v/>
      </c>
      <c r="G333" s="17">
        <f>IF(E333="","",E333*N(F333))</f>
        <v/>
      </c>
      <c r="H333" s="15" t="n"/>
    </row>
    <row r="334">
      <c r="A334" s="16" t="n"/>
      <c r="B334">
        <f>IF(A334="","",IFERROR(INDEX(Productos!$C$2:$C$501,MATCH(A334,Productos!$A$2:$A$501,0)),"Código no existe"))</f>
        <v/>
      </c>
      <c r="C334">
        <f>IF(A334="","",IFERROR(INDEX(Productos!$M$2:$M$501,MATCH(A334,Productos!$A$2:$A$501,0)),""))</f>
        <v/>
      </c>
      <c r="E334">
        <f>IF(OR(A334="",D334=""),"",D334-N(C334))</f>
        <v/>
      </c>
      <c r="F334" s="17">
        <f>IF(A334="","",IFERROR(INDEX(Productos!$F$2:$F$501,MATCH(A334,Productos!$A$2:$A$501,0)),0))</f>
        <v/>
      </c>
      <c r="G334" s="17">
        <f>IF(E334="","",E334*N(F334))</f>
        <v/>
      </c>
      <c r="H334" s="15" t="n"/>
    </row>
    <row r="335">
      <c r="A335" s="16" t="n"/>
      <c r="B335">
        <f>IF(A335="","",IFERROR(INDEX(Productos!$C$2:$C$501,MATCH(A335,Productos!$A$2:$A$501,0)),"Código no existe"))</f>
        <v/>
      </c>
      <c r="C335">
        <f>IF(A335="","",IFERROR(INDEX(Productos!$M$2:$M$501,MATCH(A335,Productos!$A$2:$A$501,0)),""))</f>
        <v/>
      </c>
      <c r="E335">
        <f>IF(OR(A335="",D335=""),"",D335-N(C335))</f>
        <v/>
      </c>
      <c r="F335" s="17">
        <f>IF(A335="","",IFERROR(INDEX(Productos!$F$2:$F$501,MATCH(A335,Productos!$A$2:$A$501,0)),0))</f>
        <v/>
      </c>
      <c r="G335" s="17">
        <f>IF(E335="","",E335*N(F335))</f>
        <v/>
      </c>
      <c r="H335" s="15" t="n"/>
    </row>
    <row r="336">
      <c r="A336" s="16" t="n"/>
      <c r="B336">
        <f>IF(A336="","",IFERROR(INDEX(Productos!$C$2:$C$501,MATCH(A336,Productos!$A$2:$A$501,0)),"Código no existe"))</f>
        <v/>
      </c>
      <c r="C336">
        <f>IF(A336="","",IFERROR(INDEX(Productos!$M$2:$M$501,MATCH(A336,Productos!$A$2:$A$501,0)),""))</f>
        <v/>
      </c>
      <c r="E336">
        <f>IF(OR(A336="",D336=""),"",D336-N(C336))</f>
        <v/>
      </c>
      <c r="F336" s="17">
        <f>IF(A336="","",IFERROR(INDEX(Productos!$F$2:$F$501,MATCH(A336,Productos!$A$2:$A$501,0)),0))</f>
        <v/>
      </c>
      <c r="G336" s="17">
        <f>IF(E336="","",E336*N(F336))</f>
        <v/>
      </c>
      <c r="H336" s="15" t="n"/>
    </row>
    <row r="337">
      <c r="A337" s="16" t="n"/>
      <c r="B337">
        <f>IF(A337="","",IFERROR(INDEX(Productos!$C$2:$C$501,MATCH(A337,Productos!$A$2:$A$501,0)),"Código no existe"))</f>
        <v/>
      </c>
      <c r="C337">
        <f>IF(A337="","",IFERROR(INDEX(Productos!$M$2:$M$501,MATCH(A337,Productos!$A$2:$A$501,0)),""))</f>
        <v/>
      </c>
      <c r="E337">
        <f>IF(OR(A337="",D337=""),"",D337-N(C337))</f>
        <v/>
      </c>
      <c r="F337" s="17">
        <f>IF(A337="","",IFERROR(INDEX(Productos!$F$2:$F$501,MATCH(A337,Productos!$A$2:$A$501,0)),0))</f>
        <v/>
      </c>
      <c r="G337" s="17">
        <f>IF(E337="","",E337*N(F337))</f>
        <v/>
      </c>
      <c r="H337" s="15" t="n"/>
    </row>
    <row r="338">
      <c r="A338" s="16" t="n"/>
      <c r="B338">
        <f>IF(A338="","",IFERROR(INDEX(Productos!$C$2:$C$501,MATCH(A338,Productos!$A$2:$A$501,0)),"Código no existe"))</f>
        <v/>
      </c>
      <c r="C338">
        <f>IF(A338="","",IFERROR(INDEX(Productos!$M$2:$M$501,MATCH(A338,Productos!$A$2:$A$501,0)),""))</f>
        <v/>
      </c>
      <c r="E338">
        <f>IF(OR(A338="",D338=""),"",D338-N(C338))</f>
        <v/>
      </c>
      <c r="F338" s="17">
        <f>IF(A338="","",IFERROR(INDEX(Productos!$F$2:$F$501,MATCH(A338,Productos!$A$2:$A$501,0)),0))</f>
        <v/>
      </c>
      <c r="G338" s="17">
        <f>IF(E338="","",E338*N(F338))</f>
        <v/>
      </c>
      <c r="H338" s="15" t="n"/>
    </row>
    <row r="339">
      <c r="A339" s="16" t="n"/>
      <c r="B339">
        <f>IF(A339="","",IFERROR(INDEX(Productos!$C$2:$C$501,MATCH(A339,Productos!$A$2:$A$501,0)),"Código no existe"))</f>
        <v/>
      </c>
      <c r="C339">
        <f>IF(A339="","",IFERROR(INDEX(Productos!$M$2:$M$501,MATCH(A339,Productos!$A$2:$A$501,0)),""))</f>
        <v/>
      </c>
      <c r="E339">
        <f>IF(OR(A339="",D339=""),"",D339-N(C339))</f>
        <v/>
      </c>
      <c r="F339" s="17">
        <f>IF(A339="","",IFERROR(INDEX(Productos!$F$2:$F$501,MATCH(A339,Productos!$A$2:$A$501,0)),0))</f>
        <v/>
      </c>
      <c r="G339" s="17">
        <f>IF(E339="","",E339*N(F339))</f>
        <v/>
      </c>
      <c r="H339" s="15" t="n"/>
    </row>
    <row r="340">
      <c r="A340" s="16" t="n"/>
      <c r="B340">
        <f>IF(A340="","",IFERROR(INDEX(Productos!$C$2:$C$501,MATCH(A340,Productos!$A$2:$A$501,0)),"Código no existe"))</f>
        <v/>
      </c>
      <c r="C340">
        <f>IF(A340="","",IFERROR(INDEX(Productos!$M$2:$M$501,MATCH(A340,Productos!$A$2:$A$501,0)),""))</f>
        <v/>
      </c>
      <c r="E340">
        <f>IF(OR(A340="",D340=""),"",D340-N(C340))</f>
        <v/>
      </c>
      <c r="F340" s="17">
        <f>IF(A340="","",IFERROR(INDEX(Productos!$F$2:$F$501,MATCH(A340,Productos!$A$2:$A$501,0)),0))</f>
        <v/>
      </c>
      <c r="G340" s="17">
        <f>IF(E340="","",E340*N(F340))</f>
        <v/>
      </c>
      <c r="H340" s="15" t="n"/>
    </row>
    <row r="341">
      <c r="A341" s="16" t="n"/>
      <c r="B341">
        <f>IF(A341="","",IFERROR(INDEX(Productos!$C$2:$C$501,MATCH(A341,Productos!$A$2:$A$501,0)),"Código no existe"))</f>
        <v/>
      </c>
      <c r="C341">
        <f>IF(A341="","",IFERROR(INDEX(Productos!$M$2:$M$501,MATCH(A341,Productos!$A$2:$A$501,0)),""))</f>
        <v/>
      </c>
      <c r="E341">
        <f>IF(OR(A341="",D341=""),"",D341-N(C341))</f>
        <v/>
      </c>
      <c r="F341" s="17">
        <f>IF(A341="","",IFERROR(INDEX(Productos!$F$2:$F$501,MATCH(A341,Productos!$A$2:$A$501,0)),0))</f>
        <v/>
      </c>
      <c r="G341" s="17">
        <f>IF(E341="","",E341*N(F341))</f>
        <v/>
      </c>
      <c r="H341" s="15" t="n"/>
    </row>
    <row r="342">
      <c r="A342" s="16" t="n"/>
      <c r="B342">
        <f>IF(A342="","",IFERROR(INDEX(Productos!$C$2:$C$501,MATCH(A342,Productos!$A$2:$A$501,0)),"Código no existe"))</f>
        <v/>
      </c>
      <c r="C342">
        <f>IF(A342="","",IFERROR(INDEX(Productos!$M$2:$M$501,MATCH(A342,Productos!$A$2:$A$501,0)),""))</f>
        <v/>
      </c>
      <c r="E342">
        <f>IF(OR(A342="",D342=""),"",D342-N(C342))</f>
        <v/>
      </c>
      <c r="F342" s="17">
        <f>IF(A342="","",IFERROR(INDEX(Productos!$F$2:$F$501,MATCH(A342,Productos!$A$2:$A$501,0)),0))</f>
        <v/>
      </c>
      <c r="G342" s="17">
        <f>IF(E342="","",E342*N(F342))</f>
        <v/>
      </c>
      <c r="H342" s="15" t="n"/>
    </row>
    <row r="343">
      <c r="A343" s="16" t="n"/>
      <c r="B343">
        <f>IF(A343="","",IFERROR(INDEX(Productos!$C$2:$C$501,MATCH(A343,Productos!$A$2:$A$501,0)),"Código no existe"))</f>
        <v/>
      </c>
      <c r="C343">
        <f>IF(A343="","",IFERROR(INDEX(Productos!$M$2:$M$501,MATCH(A343,Productos!$A$2:$A$501,0)),""))</f>
        <v/>
      </c>
      <c r="E343">
        <f>IF(OR(A343="",D343=""),"",D343-N(C343))</f>
        <v/>
      </c>
      <c r="F343" s="17">
        <f>IF(A343="","",IFERROR(INDEX(Productos!$F$2:$F$501,MATCH(A343,Productos!$A$2:$A$501,0)),0))</f>
        <v/>
      </c>
      <c r="G343" s="17">
        <f>IF(E343="","",E343*N(F343))</f>
        <v/>
      </c>
      <c r="H343" s="15" t="n"/>
    </row>
    <row r="344">
      <c r="A344" s="16" t="n"/>
      <c r="B344">
        <f>IF(A344="","",IFERROR(INDEX(Productos!$C$2:$C$501,MATCH(A344,Productos!$A$2:$A$501,0)),"Código no existe"))</f>
        <v/>
      </c>
      <c r="C344">
        <f>IF(A344="","",IFERROR(INDEX(Productos!$M$2:$M$501,MATCH(A344,Productos!$A$2:$A$501,0)),""))</f>
        <v/>
      </c>
      <c r="E344">
        <f>IF(OR(A344="",D344=""),"",D344-N(C344))</f>
        <v/>
      </c>
      <c r="F344" s="17">
        <f>IF(A344="","",IFERROR(INDEX(Productos!$F$2:$F$501,MATCH(A344,Productos!$A$2:$A$501,0)),0))</f>
        <v/>
      </c>
      <c r="G344" s="17">
        <f>IF(E344="","",E344*N(F344))</f>
        <v/>
      </c>
      <c r="H344" s="15" t="n"/>
    </row>
    <row r="345">
      <c r="A345" s="16" t="n"/>
      <c r="B345">
        <f>IF(A345="","",IFERROR(INDEX(Productos!$C$2:$C$501,MATCH(A345,Productos!$A$2:$A$501,0)),"Código no existe"))</f>
        <v/>
      </c>
      <c r="C345">
        <f>IF(A345="","",IFERROR(INDEX(Productos!$M$2:$M$501,MATCH(A345,Productos!$A$2:$A$501,0)),""))</f>
        <v/>
      </c>
      <c r="E345">
        <f>IF(OR(A345="",D345=""),"",D345-N(C345))</f>
        <v/>
      </c>
      <c r="F345" s="17">
        <f>IF(A345="","",IFERROR(INDEX(Productos!$F$2:$F$501,MATCH(A345,Productos!$A$2:$A$501,0)),0))</f>
        <v/>
      </c>
      <c r="G345" s="17">
        <f>IF(E345="","",E345*N(F345))</f>
        <v/>
      </c>
      <c r="H345" s="15" t="n"/>
    </row>
    <row r="346">
      <c r="A346" s="16" t="n"/>
      <c r="B346">
        <f>IF(A346="","",IFERROR(INDEX(Productos!$C$2:$C$501,MATCH(A346,Productos!$A$2:$A$501,0)),"Código no existe"))</f>
        <v/>
      </c>
      <c r="C346">
        <f>IF(A346="","",IFERROR(INDEX(Productos!$M$2:$M$501,MATCH(A346,Productos!$A$2:$A$501,0)),""))</f>
        <v/>
      </c>
      <c r="E346">
        <f>IF(OR(A346="",D346=""),"",D346-N(C346))</f>
        <v/>
      </c>
      <c r="F346" s="17">
        <f>IF(A346="","",IFERROR(INDEX(Productos!$F$2:$F$501,MATCH(A346,Productos!$A$2:$A$501,0)),0))</f>
        <v/>
      </c>
      <c r="G346" s="17">
        <f>IF(E346="","",E346*N(F346))</f>
        <v/>
      </c>
      <c r="H346" s="15" t="n"/>
    </row>
    <row r="347">
      <c r="A347" s="16" t="n"/>
      <c r="B347">
        <f>IF(A347="","",IFERROR(INDEX(Productos!$C$2:$C$501,MATCH(A347,Productos!$A$2:$A$501,0)),"Código no existe"))</f>
        <v/>
      </c>
      <c r="C347">
        <f>IF(A347="","",IFERROR(INDEX(Productos!$M$2:$M$501,MATCH(A347,Productos!$A$2:$A$501,0)),""))</f>
        <v/>
      </c>
      <c r="E347">
        <f>IF(OR(A347="",D347=""),"",D347-N(C347))</f>
        <v/>
      </c>
      <c r="F347" s="17">
        <f>IF(A347="","",IFERROR(INDEX(Productos!$F$2:$F$501,MATCH(A347,Productos!$A$2:$A$501,0)),0))</f>
        <v/>
      </c>
      <c r="G347" s="17">
        <f>IF(E347="","",E347*N(F347))</f>
        <v/>
      </c>
      <c r="H347" s="15" t="n"/>
    </row>
    <row r="348">
      <c r="A348" s="16" t="n"/>
      <c r="B348">
        <f>IF(A348="","",IFERROR(INDEX(Productos!$C$2:$C$501,MATCH(A348,Productos!$A$2:$A$501,0)),"Código no existe"))</f>
        <v/>
      </c>
      <c r="C348">
        <f>IF(A348="","",IFERROR(INDEX(Productos!$M$2:$M$501,MATCH(A348,Productos!$A$2:$A$501,0)),""))</f>
        <v/>
      </c>
      <c r="E348">
        <f>IF(OR(A348="",D348=""),"",D348-N(C348))</f>
        <v/>
      </c>
      <c r="F348" s="17">
        <f>IF(A348="","",IFERROR(INDEX(Productos!$F$2:$F$501,MATCH(A348,Productos!$A$2:$A$501,0)),0))</f>
        <v/>
      </c>
      <c r="G348" s="17">
        <f>IF(E348="","",E348*N(F348))</f>
        <v/>
      </c>
      <c r="H348" s="15" t="n"/>
    </row>
    <row r="349">
      <c r="A349" s="16" t="n"/>
      <c r="B349">
        <f>IF(A349="","",IFERROR(INDEX(Productos!$C$2:$C$501,MATCH(A349,Productos!$A$2:$A$501,0)),"Código no existe"))</f>
        <v/>
      </c>
      <c r="C349">
        <f>IF(A349="","",IFERROR(INDEX(Productos!$M$2:$M$501,MATCH(A349,Productos!$A$2:$A$501,0)),""))</f>
        <v/>
      </c>
      <c r="E349">
        <f>IF(OR(A349="",D349=""),"",D349-N(C349))</f>
        <v/>
      </c>
      <c r="F349" s="17">
        <f>IF(A349="","",IFERROR(INDEX(Productos!$F$2:$F$501,MATCH(A349,Productos!$A$2:$A$501,0)),0))</f>
        <v/>
      </c>
      <c r="G349" s="17">
        <f>IF(E349="","",E349*N(F349))</f>
        <v/>
      </c>
      <c r="H349" s="15" t="n"/>
    </row>
    <row r="350">
      <c r="A350" s="16" t="n"/>
      <c r="B350">
        <f>IF(A350="","",IFERROR(INDEX(Productos!$C$2:$C$501,MATCH(A350,Productos!$A$2:$A$501,0)),"Código no existe"))</f>
        <v/>
      </c>
      <c r="C350">
        <f>IF(A350="","",IFERROR(INDEX(Productos!$M$2:$M$501,MATCH(A350,Productos!$A$2:$A$501,0)),""))</f>
        <v/>
      </c>
      <c r="E350">
        <f>IF(OR(A350="",D350=""),"",D350-N(C350))</f>
        <v/>
      </c>
      <c r="F350" s="17">
        <f>IF(A350="","",IFERROR(INDEX(Productos!$F$2:$F$501,MATCH(A350,Productos!$A$2:$A$501,0)),0))</f>
        <v/>
      </c>
      <c r="G350" s="17">
        <f>IF(E350="","",E350*N(F350))</f>
        <v/>
      </c>
      <c r="H350" s="15" t="n"/>
    </row>
    <row r="351">
      <c r="A351" s="16" t="n"/>
      <c r="B351">
        <f>IF(A351="","",IFERROR(INDEX(Productos!$C$2:$C$501,MATCH(A351,Productos!$A$2:$A$501,0)),"Código no existe"))</f>
        <v/>
      </c>
      <c r="C351">
        <f>IF(A351="","",IFERROR(INDEX(Productos!$M$2:$M$501,MATCH(A351,Productos!$A$2:$A$501,0)),""))</f>
        <v/>
      </c>
      <c r="E351">
        <f>IF(OR(A351="",D351=""),"",D351-N(C351))</f>
        <v/>
      </c>
      <c r="F351" s="17">
        <f>IF(A351="","",IFERROR(INDEX(Productos!$F$2:$F$501,MATCH(A351,Productos!$A$2:$A$501,0)),0))</f>
        <v/>
      </c>
      <c r="G351" s="17">
        <f>IF(E351="","",E351*N(F351))</f>
        <v/>
      </c>
      <c r="H351" s="15" t="n"/>
    </row>
    <row r="352">
      <c r="A352" s="16" t="n"/>
      <c r="B352">
        <f>IF(A352="","",IFERROR(INDEX(Productos!$C$2:$C$501,MATCH(A352,Productos!$A$2:$A$501,0)),"Código no existe"))</f>
        <v/>
      </c>
      <c r="C352">
        <f>IF(A352="","",IFERROR(INDEX(Productos!$M$2:$M$501,MATCH(A352,Productos!$A$2:$A$501,0)),""))</f>
        <v/>
      </c>
      <c r="E352">
        <f>IF(OR(A352="",D352=""),"",D352-N(C352))</f>
        <v/>
      </c>
      <c r="F352" s="17">
        <f>IF(A352="","",IFERROR(INDEX(Productos!$F$2:$F$501,MATCH(A352,Productos!$A$2:$A$501,0)),0))</f>
        <v/>
      </c>
      <c r="G352" s="17">
        <f>IF(E352="","",E352*N(F352))</f>
        <v/>
      </c>
      <c r="H352" s="15" t="n"/>
    </row>
    <row r="353">
      <c r="A353" s="16" t="n"/>
      <c r="B353">
        <f>IF(A353="","",IFERROR(INDEX(Productos!$C$2:$C$501,MATCH(A353,Productos!$A$2:$A$501,0)),"Código no existe"))</f>
        <v/>
      </c>
      <c r="C353">
        <f>IF(A353="","",IFERROR(INDEX(Productos!$M$2:$M$501,MATCH(A353,Productos!$A$2:$A$501,0)),""))</f>
        <v/>
      </c>
      <c r="E353">
        <f>IF(OR(A353="",D353=""),"",D353-N(C353))</f>
        <v/>
      </c>
      <c r="F353" s="17">
        <f>IF(A353="","",IFERROR(INDEX(Productos!$F$2:$F$501,MATCH(A353,Productos!$A$2:$A$501,0)),0))</f>
        <v/>
      </c>
      <c r="G353" s="17">
        <f>IF(E353="","",E353*N(F353))</f>
        <v/>
      </c>
      <c r="H353" s="15" t="n"/>
    </row>
    <row r="354">
      <c r="A354" s="16" t="n"/>
      <c r="B354">
        <f>IF(A354="","",IFERROR(INDEX(Productos!$C$2:$C$501,MATCH(A354,Productos!$A$2:$A$501,0)),"Código no existe"))</f>
        <v/>
      </c>
      <c r="C354">
        <f>IF(A354="","",IFERROR(INDEX(Productos!$M$2:$M$501,MATCH(A354,Productos!$A$2:$A$501,0)),""))</f>
        <v/>
      </c>
      <c r="E354">
        <f>IF(OR(A354="",D354=""),"",D354-N(C354))</f>
        <v/>
      </c>
      <c r="F354" s="17">
        <f>IF(A354="","",IFERROR(INDEX(Productos!$F$2:$F$501,MATCH(A354,Productos!$A$2:$A$501,0)),0))</f>
        <v/>
      </c>
      <c r="G354" s="17">
        <f>IF(E354="","",E354*N(F354))</f>
        <v/>
      </c>
      <c r="H354" s="15" t="n"/>
    </row>
    <row r="355">
      <c r="A355" s="16" t="n"/>
      <c r="B355">
        <f>IF(A355="","",IFERROR(INDEX(Productos!$C$2:$C$501,MATCH(A355,Productos!$A$2:$A$501,0)),"Código no existe"))</f>
        <v/>
      </c>
      <c r="C355">
        <f>IF(A355="","",IFERROR(INDEX(Productos!$M$2:$M$501,MATCH(A355,Productos!$A$2:$A$501,0)),""))</f>
        <v/>
      </c>
      <c r="E355">
        <f>IF(OR(A355="",D355=""),"",D355-N(C355))</f>
        <v/>
      </c>
      <c r="F355" s="17">
        <f>IF(A355="","",IFERROR(INDEX(Productos!$F$2:$F$501,MATCH(A355,Productos!$A$2:$A$501,0)),0))</f>
        <v/>
      </c>
      <c r="G355" s="17">
        <f>IF(E355="","",E355*N(F355))</f>
        <v/>
      </c>
      <c r="H355" s="15" t="n"/>
    </row>
    <row r="356">
      <c r="A356" s="16" t="n"/>
      <c r="B356">
        <f>IF(A356="","",IFERROR(INDEX(Productos!$C$2:$C$501,MATCH(A356,Productos!$A$2:$A$501,0)),"Código no existe"))</f>
        <v/>
      </c>
      <c r="C356">
        <f>IF(A356="","",IFERROR(INDEX(Productos!$M$2:$M$501,MATCH(A356,Productos!$A$2:$A$501,0)),""))</f>
        <v/>
      </c>
      <c r="E356">
        <f>IF(OR(A356="",D356=""),"",D356-N(C356))</f>
        <v/>
      </c>
      <c r="F356" s="17">
        <f>IF(A356="","",IFERROR(INDEX(Productos!$F$2:$F$501,MATCH(A356,Productos!$A$2:$A$501,0)),0))</f>
        <v/>
      </c>
      <c r="G356" s="17">
        <f>IF(E356="","",E356*N(F356))</f>
        <v/>
      </c>
      <c r="H356" s="15" t="n"/>
    </row>
    <row r="357">
      <c r="A357" s="16" t="n"/>
      <c r="B357">
        <f>IF(A357="","",IFERROR(INDEX(Productos!$C$2:$C$501,MATCH(A357,Productos!$A$2:$A$501,0)),"Código no existe"))</f>
        <v/>
      </c>
      <c r="C357">
        <f>IF(A357="","",IFERROR(INDEX(Productos!$M$2:$M$501,MATCH(A357,Productos!$A$2:$A$501,0)),""))</f>
        <v/>
      </c>
      <c r="E357">
        <f>IF(OR(A357="",D357=""),"",D357-N(C357))</f>
        <v/>
      </c>
      <c r="F357" s="17">
        <f>IF(A357="","",IFERROR(INDEX(Productos!$F$2:$F$501,MATCH(A357,Productos!$A$2:$A$501,0)),0))</f>
        <v/>
      </c>
      <c r="G357" s="17">
        <f>IF(E357="","",E357*N(F357))</f>
        <v/>
      </c>
      <c r="H357" s="15" t="n"/>
    </row>
    <row r="358">
      <c r="A358" s="16" t="n"/>
      <c r="B358">
        <f>IF(A358="","",IFERROR(INDEX(Productos!$C$2:$C$501,MATCH(A358,Productos!$A$2:$A$501,0)),"Código no existe"))</f>
        <v/>
      </c>
      <c r="C358">
        <f>IF(A358="","",IFERROR(INDEX(Productos!$M$2:$M$501,MATCH(A358,Productos!$A$2:$A$501,0)),""))</f>
        <v/>
      </c>
      <c r="E358">
        <f>IF(OR(A358="",D358=""),"",D358-N(C358))</f>
        <v/>
      </c>
      <c r="F358" s="17">
        <f>IF(A358="","",IFERROR(INDEX(Productos!$F$2:$F$501,MATCH(A358,Productos!$A$2:$A$501,0)),0))</f>
        <v/>
      </c>
      <c r="G358" s="17">
        <f>IF(E358="","",E358*N(F358))</f>
        <v/>
      </c>
      <c r="H358" s="15" t="n"/>
    </row>
    <row r="359">
      <c r="A359" s="16" t="n"/>
      <c r="B359">
        <f>IF(A359="","",IFERROR(INDEX(Productos!$C$2:$C$501,MATCH(A359,Productos!$A$2:$A$501,0)),"Código no existe"))</f>
        <v/>
      </c>
      <c r="C359">
        <f>IF(A359="","",IFERROR(INDEX(Productos!$M$2:$M$501,MATCH(A359,Productos!$A$2:$A$501,0)),""))</f>
        <v/>
      </c>
      <c r="E359">
        <f>IF(OR(A359="",D359=""),"",D359-N(C359))</f>
        <v/>
      </c>
      <c r="F359" s="17">
        <f>IF(A359="","",IFERROR(INDEX(Productos!$F$2:$F$501,MATCH(A359,Productos!$A$2:$A$501,0)),0))</f>
        <v/>
      </c>
      <c r="G359" s="17">
        <f>IF(E359="","",E359*N(F359))</f>
        <v/>
      </c>
      <c r="H359" s="15" t="n"/>
    </row>
    <row r="360">
      <c r="A360" s="16" t="n"/>
      <c r="B360">
        <f>IF(A360="","",IFERROR(INDEX(Productos!$C$2:$C$501,MATCH(A360,Productos!$A$2:$A$501,0)),"Código no existe"))</f>
        <v/>
      </c>
      <c r="C360">
        <f>IF(A360="","",IFERROR(INDEX(Productos!$M$2:$M$501,MATCH(A360,Productos!$A$2:$A$501,0)),""))</f>
        <v/>
      </c>
      <c r="E360">
        <f>IF(OR(A360="",D360=""),"",D360-N(C360))</f>
        <v/>
      </c>
      <c r="F360" s="17">
        <f>IF(A360="","",IFERROR(INDEX(Productos!$F$2:$F$501,MATCH(A360,Productos!$A$2:$A$501,0)),0))</f>
        <v/>
      </c>
      <c r="G360" s="17">
        <f>IF(E360="","",E360*N(F360))</f>
        <v/>
      </c>
      <c r="H360" s="15" t="n"/>
    </row>
    <row r="361">
      <c r="A361" s="16" t="n"/>
      <c r="B361">
        <f>IF(A361="","",IFERROR(INDEX(Productos!$C$2:$C$501,MATCH(A361,Productos!$A$2:$A$501,0)),"Código no existe"))</f>
        <v/>
      </c>
      <c r="C361">
        <f>IF(A361="","",IFERROR(INDEX(Productos!$M$2:$M$501,MATCH(A361,Productos!$A$2:$A$501,0)),""))</f>
        <v/>
      </c>
      <c r="E361">
        <f>IF(OR(A361="",D361=""),"",D361-N(C361))</f>
        <v/>
      </c>
      <c r="F361" s="17">
        <f>IF(A361="","",IFERROR(INDEX(Productos!$F$2:$F$501,MATCH(A361,Productos!$A$2:$A$501,0)),0))</f>
        <v/>
      </c>
      <c r="G361" s="17">
        <f>IF(E361="","",E361*N(F361))</f>
        <v/>
      </c>
      <c r="H361" s="15" t="n"/>
    </row>
    <row r="362">
      <c r="A362" s="16" t="n"/>
      <c r="B362">
        <f>IF(A362="","",IFERROR(INDEX(Productos!$C$2:$C$501,MATCH(A362,Productos!$A$2:$A$501,0)),"Código no existe"))</f>
        <v/>
      </c>
      <c r="C362">
        <f>IF(A362="","",IFERROR(INDEX(Productos!$M$2:$M$501,MATCH(A362,Productos!$A$2:$A$501,0)),""))</f>
        <v/>
      </c>
      <c r="E362">
        <f>IF(OR(A362="",D362=""),"",D362-N(C362))</f>
        <v/>
      </c>
      <c r="F362" s="17">
        <f>IF(A362="","",IFERROR(INDEX(Productos!$F$2:$F$501,MATCH(A362,Productos!$A$2:$A$501,0)),0))</f>
        <v/>
      </c>
      <c r="G362" s="17">
        <f>IF(E362="","",E362*N(F362))</f>
        <v/>
      </c>
      <c r="H362" s="15" t="n"/>
    </row>
    <row r="363">
      <c r="A363" s="16" t="n"/>
      <c r="B363">
        <f>IF(A363="","",IFERROR(INDEX(Productos!$C$2:$C$501,MATCH(A363,Productos!$A$2:$A$501,0)),"Código no existe"))</f>
        <v/>
      </c>
      <c r="C363">
        <f>IF(A363="","",IFERROR(INDEX(Productos!$M$2:$M$501,MATCH(A363,Productos!$A$2:$A$501,0)),""))</f>
        <v/>
      </c>
      <c r="E363">
        <f>IF(OR(A363="",D363=""),"",D363-N(C363))</f>
        <v/>
      </c>
      <c r="F363" s="17">
        <f>IF(A363="","",IFERROR(INDEX(Productos!$F$2:$F$501,MATCH(A363,Productos!$A$2:$A$501,0)),0))</f>
        <v/>
      </c>
      <c r="G363" s="17">
        <f>IF(E363="","",E363*N(F363))</f>
        <v/>
      </c>
      <c r="H363" s="15" t="n"/>
    </row>
    <row r="364">
      <c r="A364" s="16" t="n"/>
      <c r="B364">
        <f>IF(A364="","",IFERROR(INDEX(Productos!$C$2:$C$501,MATCH(A364,Productos!$A$2:$A$501,0)),"Código no existe"))</f>
        <v/>
      </c>
      <c r="C364">
        <f>IF(A364="","",IFERROR(INDEX(Productos!$M$2:$M$501,MATCH(A364,Productos!$A$2:$A$501,0)),""))</f>
        <v/>
      </c>
      <c r="E364">
        <f>IF(OR(A364="",D364=""),"",D364-N(C364))</f>
        <v/>
      </c>
      <c r="F364" s="17">
        <f>IF(A364="","",IFERROR(INDEX(Productos!$F$2:$F$501,MATCH(A364,Productos!$A$2:$A$501,0)),0))</f>
        <v/>
      </c>
      <c r="G364" s="17">
        <f>IF(E364="","",E364*N(F364))</f>
        <v/>
      </c>
      <c r="H364" s="15" t="n"/>
    </row>
    <row r="365">
      <c r="A365" s="16" t="n"/>
      <c r="B365">
        <f>IF(A365="","",IFERROR(INDEX(Productos!$C$2:$C$501,MATCH(A365,Productos!$A$2:$A$501,0)),"Código no existe"))</f>
        <v/>
      </c>
      <c r="C365">
        <f>IF(A365="","",IFERROR(INDEX(Productos!$M$2:$M$501,MATCH(A365,Productos!$A$2:$A$501,0)),""))</f>
        <v/>
      </c>
      <c r="E365">
        <f>IF(OR(A365="",D365=""),"",D365-N(C365))</f>
        <v/>
      </c>
      <c r="F365" s="17">
        <f>IF(A365="","",IFERROR(INDEX(Productos!$F$2:$F$501,MATCH(A365,Productos!$A$2:$A$501,0)),0))</f>
        <v/>
      </c>
      <c r="G365" s="17">
        <f>IF(E365="","",E365*N(F365))</f>
        <v/>
      </c>
      <c r="H365" s="15" t="n"/>
    </row>
    <row r="366">
      <c r="A366" s="16" t="n"/>
      <c r="B366">
        <f>IF(A366="","",IFERROR(INDEX(Productos!$C$2:$C$501,MATCH(A366,Productos!$A$2:$A$501,0)),"Código no existe"))</f>
        <v/>
      </c>
      <c r="C366">
        <f>IF(A366="","",IFERROR(INDEX(Productos!$M$2:$M$501,MATCH(A366,Productos!$A$2:$A$501,0)),""))</f>
        <v/>
      </c>
      <c r="E366">
        <f>IF(OR(A366="",D366=""),"",D366-N(C366))</f>
        <v/>
      </c>
      <c r="F366" s="17">
        <f>IF(A366="","",IFERROR(INDEX(Productos!$F$2:$F$501,MATCH(A366,Productos!$A$2:$A$501,0)),0))</f>
        <v/>
      </c>
      <c r="G366" s="17">
        <f>IF(E366="","",E366*N(F366))</f>
        <v/>
      </c>
      <c r="H366" s="15" t="n"/>
    </row>
    <row r="367">
      <c r="A367" s="16" t="n"/>
      <c r="B367">
        <f>IF(A367="","",IFERROR(INDEX(Productos!$C$2:$C$501,MATCH(A367,Productos!$A$2:$A$501,0)),"Código no existe"))</f>
        <v/>
      </c>
      <c r="C367">
        <f>IF(A367="","",IFERROR(INDEX(Productos!$M$2:$M$501,MATCH(A367,Productos!$A$2:$A$501,0)),""))</f>
        <v/>
      </c>
      <c r="E367">
        <f>IF(OR(A367="",D367=""),"",D367-N(C367))</f>
        <v/>
      </c>
      <c r="F367" s="17">
        <f>IF(A367="","",IFERROR(INDEX(Productos!$F$2:$F$501,MATCH(A367,Productos!$A$2:$A$501,0)),0))</f>
        <v/>
      </c>
      <c r="G367" s="17">
        <f>IF(E367="","",E367*N(F367))</f>
        <v/>
      </c>
      <c r="H367" s="15" t="n"/>
    </row>
    <row r="368">
      <c r="A368" s="16" t="n"/>
      <c r="B368">
        <f>IF(A368="","",IFERROR(INDEX(Productos!$C$2:$C$501,MATCH(A368,Productos!$A$2:$A$501,0)),"Código no existe"))</f>
        <v/>
      </c>
      <c r="C368">
        <f>IF(A368="","",IFERROR(INDEX(Productos!$M$2:$M$501,MATCH(A368,Productos!$A$2:$A$501,0)),""))</f>
        <v/>
      </c>
      <c r="E368">
        <f>IF(OR(A368="",D368=""),"",D368-N(C368))</f>
        <v/>
      </c>
      <c r="F368" s="17">
        <f>IF(A368="","",IFERROR(INDEX(Productos!$F$2:$F$501,MATCH(A368,Productos!$A$2:$A$501,0)),0))</f>
        <v/>
      </c>
      <c r="G368" s="17">
        <f>IF(E368="","",E368*N(F368))</f>
        <v/>
      </c>
      <c r="H368" s="15" t="n"/>
    </row>
    <row r="369">
      <c r="A369" s="16" t="n"/>
      <c r="B369">
        <f>IF(A369="","",IFERROR(INDEX(Productos!$C$2:$C$501,MATCH(A369,Productos!$A$2:$A$501,0)),"Código no existe"))</f>
        <v/>
      </c>
      <c r="C369">
        <f>IF(A369="","",IFERROR(INDEX(Productos!$M$2:$M$501,MATCH(A369,Productos!$A$2:$A$501,0)),""))</f>
        <v/>
      </c>
      <c r="E369">
        <f>IF(OR(A369="",D369=""),"",D369-N(C369))</f>
        <v/>
      </c>
      <c r="F369" s="17">
        <f>IF(A369="","",IFERROR(INDEX(Productos!$F$2:$F$501,MATCH(A369,Productos!$A$2:$A$501,0)),0))</f>
        <v/>
      </c>
      <c r="G369" s="17">
        <f>IF(E369="","",E369*N(F369))</f>
        <v/>
      </c>
      <c r="H369" s="15" t="n"/>
    </row>
    <row r="370">
      <c r="A370" s="16" t="n"/>
      <c r="B370">
        <f>IF(A370="","",IFERROR(INDEX(Productos!$C$2:$C$501,MATCH(A370,Productos!$A$2:$A$501,0)),"Código no existe"))</f>
        <v/>
      </c>
      <c r="C370">
        <f>IF(A370="","",IFERROR(INDEX(Productos!$M$2:$M$501,MATCH(A370,Productos!$A$2:$A$501,0)),""))</f>
        <v/>
      </c>
      <c r="E370">
        <f>IF(OR(A370="",D370=""),"",D370-N(C370))</f>
        <v/>
      </c>
      <c r="F370" s="17">
        <f>IF(A370="","",IFERROR(INDEX(Productos!$F$2:$F$501,MATCH(A370,Productos!$A$2:$A$501,0)),0))</f>
        <v/>
      </c>
      <c r="G370" s="17">
        <f>IF(E370="","",E370*N(F370))</f>
        <v/>
      </c>
      <c r="H370" s="15" t="n"/>
    </row>
    <row r="371">
      <c r="A371" s="16" t="n"/>
      <c r="B371">
        <f>IF(A371="","",IFERROR(INDEX(Productos!$C$2:$C$501,MATCH(A371,Productos!$A$2:$A$501,0)),"Código no existe"))</f>
        <v/>
      </c>
      <c r="C371">
        <f>IF(A371="","",IFERROR(INDEX(Productos!$M$2:$M$501,MATCH(A371,Productos!$A$2:$A$501,0)),""))</f>
        <v/>
      </c>
      <c r="E371">
        <f>IF(OR(A371="",D371=""),"",D371-N(C371))</f>
        <v/>
      </c>
      <c r="F371" s="17">
        <f>IF(A371="","",IFERROR(INDEX(Productos!$F$2:$F$501,MATCH(A371,Productos!$A$2:$A$501,0)),0))</f>
        <v/>
      </c>
      <c r="G371" s="17">
        <f>IF(E371="","",E371*N(F371))</f>
        <v/>
      </c>
      <c r="H371" s="15" t="n"/>
    </row>
    <row r="372">
      <c r="A372" s="16" t="n"/>
      <c r="B372">
        <f>IF(A372="","",IFERROR(INDEX(Productos!$C$2:$C$501,MATCH(A372,Productos!$A$2:$A$501,0)),"Código no existe"))</f>
        <v/>
      </c>
      <c r="C372">
        <f>IF(A372="","",IFERROR(INDEX(Productos!$M$2:$M$501,MATCH(A372,Productos!$A$2:$A$501,0)),""))</f>
        <v/>
      </c>
      <c r="E372">
        <f>IF(OR(A372="",D372=""),"",D372-N(C372))</f>
        <v/>
      </c>
      <c r="F372" s="17">
        <f>IF(A372="","",IFERROR(INDEX(Productos!$F$2:$F$501,MATCH(A372,Productos!$A$2:$A$501,0)),0))</f>
        <v/>
      </c>
      <c r="G372" s="17">
        <f>IF(E372="","",E372*N(F372))</f>
        <v/>
      </c>
      <c r="H372" s="15" t="n"/>
    </row>
    <row r="373">
      <c r="A373" s="16" t="n"/>
      <c r="B373">
        <f>IF(A373="","",IFERROR(INDEX(Productos!$C$2:$C$501,MATCH(A373,Productos!$A$2:$A$501,0)),"Código no existe"))</f>
        <v/>
      </c>
      <c r="C373">
        <f>IF(A373="","",IFERROR(INDEX(Productos!$M$2:$M$501,MATCH(A373,Productos!$A$2:$A$501,0)),""))</f>
        <v/>
      </c>
      <c r="E373">
        <f>IF(OR(A373="",D373=""),"",D373-N(C373))</f>
        <v/>
      </c>
      <c r="F373" s="17">
        <f>IF(A373="","",IFERROR(INDEX(Productos!$F$2:$F$501,MATCH(A373,Productos!$A$2:$A$501,0)),0))</f>
        <v/>
      </c>
      <c r="G373" s="17">
        <f>IF(E373="","",E373*N(F373))</f>
        <v/>
      </c>
      <c r="H373" s="15" t="n"/>
    </row>
    <row r="374">
      <c r="A374" s="16" t="n"/>
      <c r="B374">
        <f>IF(A374="","",IFERROR(INDEX(Productos!$C$2:$C$501,MATCH(A374,Productos!$A$2:$A$501,0)),"Código no existe"))</f>
        <v/>
      </c>
      <c r="C374">
        <f>IF(A374="","",IFERROR(INDEX(Productos!$M$2:$M$501,MATCH(A374,Productos!$A$2:$A$501,0)),""))</f>
        <v/>
      </c>
      <c r="E374">
        <f>IF(OR(A374="",D374=""),"",D374-N(C374))</f>
        <v/>
      </c>
      <c r="F374" s="17">
        <f>IF(A374="","",IFERROR(INDEX(Productos!$F$2:$F$501,MATCH(A374,Productos!$A$2:$A$501,0)),0))</f>
        <v/>
      </c>
      <c r="G374" s="17">
        <f>IF(E374="","",E374*N(F374))</f>
        <v/>
      </c>
      <c r="H374" s="15" t="n"/>
    </row>
    <row r="375">
      <c r="A375" s="16" t="n"/>
      <c r="B375">
        <f>IF(A375="","",IFERROR(INDEX(Productos!$C$2:$C$501,MATCH(A375,Productos!$A$2:$A$501,0)),"Código no existe"))</f>
        <v/>
      </c>
      <c r="C375">
        <f>IF(A375="","",IFERROR(INDEX(Productos!$M$2:$M$501,MATCH(A375,Productos!$A$2:$A$501,0)),""))</f>
        <v/>
      </c>
      <c r="E375">
        <f>IF(OR(A375="",D375=""),"",D375-N(C375))</f>
        <v/>
      </c>
      <c r="F375" s="17">
        <f>IF(A375="","",IFERROR(INDEX(Productos!$F$2:$F$501,MATCH(A375,Productos!$A$2:$A$501,0)),0))</f>
        <v/>
      </c>
      <c r="G375" s="17">
        <f>IF(E375="","",E375*N(F375))</f>
        <v/>
      </c>
      <c r="H375" s="15" t="n"/>
    </row>
    <row r="376">
      <c r="A376" s="16" t="n"/>
      <c r="B376">
        <f>IF(A376="","",IFERROR(INDEX(Productos!$C$2:$C$501,MATCH(A376,Productos!$A$2:$A$501,0)),"Código no existe"))</f>
        <v/>
      </c>
      <c r="C376">
        <f>IF(A376="","",IFERROR(INDEX(Productos!$M$2:$M$501,MATCH(A376,Productos!$A$2:$A$501,0)),""))</f>
        <v/>
      </c>
      <c r="E376">
        <f>IF(OR(A376="",D376=""),"",D376-N(C376))</f>
        <v/>
      </c>
      <c r="F376" s="17">
        <f>IF(A376="","",IFERROR(INDEX(Productos!$F$2:$F$501,MATCH(A376,Productos!$A$2:$A$501,0)),0))</f>
        <v/>
      </c>
      <c r="G376" s="17">
        <f>IF(E376="","",E376*N(F376))</f>
        <v/>
      </c>
      <c r="H376" s="15" t="n"/>
    </row>
    <row r="377">
      <c r="A377" s="16" t="n"/>
      <c r="B377">
        <f>IF(A377="","",IFERROR(INDEX(Productos!$C$2:$C$501,MATCH(A377,Productos!$A$2:$A$501,0)),"Código no existe"))</f>
        <v/>
      </c>
      <c r="C377">
        <f>IF(A377="","",IFERROR(INDEX(Productos!$M$2:$M$501,MATCH(A377,Productos!$A$2:$A$501,0)),""))</f>
        <v/>
      </c>
      <c r="E377">
        <f>IF(OR(A377="",D377=""),"",D377-N(C377))</f>
        <v/>
      </c>
      <c r="F377" s="17">
        <f>IF(A377="","",IFERROR(INDEX(Productos!$F$2:$F$501,MATCH(A377,Productos!$A$2:$A$501,0)),0))</f>
        <v/>
      </c>
      <c r="G377" s="17">
        <f>IF(E377="","",E377*N(F377))</f>
        <v/>
      </c>
      <c r="H377" s="15" t="n"/>
    </row>
    <row r="378">
      <c r="A378" s="16" t="n"/>
      <c r="B378">
        <f>IF(A378="","",IFERROR(INDEX(Productos!$C$2:$C$501,MATCH(A378,Productos!$A$2:$A$501,0)),"Código no existe"))</f>
        <v/>
      </c>
      <c r="C378">
        <f>IF(A378="","",IFERROR(INDEX(Productos!$M$2:$M$501,MATCH(A378,Productos!$A$2:$A$501,0)),""))</f>
        <v/>
      </c>
      <c r="E378">
        <f>IF(OR(A378="",D378=""),"",D378-N(C378))</f>
        <v/>
      </c>
      <c r="F378" s="17">
        <f>IF(A378="","",IFERROR(INDEX(Productos!$F$2:$F$501,MATCH(A378,Productos!$A$2:$A$501,0)),0))</f>
        <v/>
      </c>
      <c r="G378" s="17">
        <f>IF(E378="","",E378*N(F378))</f>
        <v/>
      </c>
      <c r="H378" s="15" t="n"/>
    </row>
    <row r="379">
      <c r="A379" s="16" t="n"/>
      <c r="B379">
        <f>IF(A379="","",IFERROR(INDEX(Productos!$C$2:$C$501,MATCH(A379,Productos!$A$2:$A$501,0)),"Código no existe"))</f>
        <v/>
      </c>
      <c r="C379">
        <f>IF(A379="","",IFERROR(INDEX(Productos!$M$2:$M$501,MATCH(A379,Productos!$A$2:$A$501,0)),""))</f>
        <v/>
      </c>
      <c r="E379">
        <f>IF(OR(A379="",D379=""),"",D379-N(C379))</f>
        <v/>
      </c>
      <c r="F379" s="17">
        <f>IF(A379="","",IFERROR(INDEX(Productos!$F$2:$F$501,MATCH(A379,Productos!$A$2:$A$501,0)),0))</f>
        <v/>
      </c>
      <c r="G379" s="17">
        <f>IF(E379="","",E379*N(F379))</f>
        <v/>
      </c>
      <c r="H379" s="15" t="n"/>
    </row>
    <row r="380">
      <c r="A380" s="16" t="n"/>
      <c r="B380">
        <f>IF(A380="","",IFERROR(INDEX(Productos!$C$2:$C$501,MATCH(A380,Productos!$A$2:$A$501,0)),"Código no existe"))</f>
        <v/>
      </c>
      <c r="C380">
        <f>IF(A380="","",IFERROR(INDEX(Productos!$M$2:$M$501,MATCH(A380,Productos!$A$2:$A$501,0)),""))</f>
        <v/>
      </c>
      <c r="E380">
        <f>IF(OR(A380="",D380=""),"",D380-N(C380))</f>
        <v/>
      </c>
      <c r="F380" s="17">
        <f>IF(A380="","",IFERROR(INDEX(Productos!$F$2:$F$501,MATCH(A380,Productos!$A$2:$A$501,0)),0))</f>
        <v/>
      </c>
      <c r="G380" s="17">
        <f>IF(E380="","",E380*N(F380))</f>
        <v/>
      </c>
      <c r="H380" s="15" t="n"/>
    </row>
    <row r="381">
      <c r="A381" s="16" t="n"/>
      <c r="B381">
        <f>IF(A381="","",IFERROR(INDEX(Productos!$C$2:$C$501,MATCH(A381,Productos!$A$2:$A$501,0)),"Código no existe"))</f>
        <v/>
      </c>
      <c r="C381">
        <f>IF(A381="","",IFERROR(INDEX(Productos!$M$2:$M$501,MATCH(A381,Productos!$A$2:$A$501,0)),""))</f>
        <v/>
      </c>
      <c r="E381">
        <f>IF(OR(A381="",D381=""),"",D381-N(C381))</f>
        <v/>
      </c>
      <c r="F381" s="17">
        <f>IF(A381="","",IFERROR(INDEX(Productos!$F$2:$F$501,MATCH(A381,Productos!$A$2:$A$501,0)),0))</f>
        <v/>
      </c>
      <c r="G381" s="17">
        <f>IF(E381="","",E381*N(F381))</f>
        <v/>
      </c>
      <c r="H381" s="15" t="n"/>
    </row>
    <row r="382">
      <c r="A382" s="16" t="n"/>
      <c r="B382">
        <f>IF(A382="","",IFERROR(INDEX(Productos!$C$2:$C$501,MATCH(A382,Productos!$A$2:$A$501,0)),"Código no existe"))</f>
        <v/>
      </c>
      <c r="C382">
        <f>IF(A382="","",IFERROR(INDEX(Productos!$M$2:$M$501,MATCH(A382,Productos!$A$2:$A$501,0)),""))</f>
        <v/>
      </c>
      <c r="E382">
        <f>IF(OR(A382="",D382=""),"",D382-N(C382))</f>
        <v/>
      </c>
      <c r="F382" s="17">
        <f>IF(A382="","",IFERROR(INDEX(Productos!$F$2:$F$501,MATCH(A382,Productos!$A$2:$A$501,0)),0))</f>
        <v/>
      </c>
      <c r="G382" s="17">
        <f>IF(E382="","",E382*N(F382))</f>
        <v/>
      </c>
      <c r="H382" s="15" t="n"/>
    </row>
    <row r="383">
      <c r="A383" s="16" t="n"/>
      <c r="B383">
        <f>IF(A383="","",IFERROR(INDEX(Productos!$C$2:$C$501,MATCH(A383,Productos!$A$2:$A$501,0)),"Código no existe"))</f>
        <v/>
      </c>
      <c r="C383">
        <f>IF(A383="","",IFERROR(INDEX(Productos!$M$2:$M$501,MATCH(A383,Productos!$A$2:$A$501,0)),""))</f>
        <v/>
      </c>
      <c r="E383">
        <f>IF(OR(A383="",D383=""),"",D383-N(C383))</f>
        <v/>
      </c>
      <c r="F383" s="17">
        <f>IF(A383="","",IFERROR(INDEX(Productos!$F$2:$F$501,MATCH(A383,Productos!$A$2:$A$501,0)),0))</f>
        <v/>
      </c>
      <c r="G383" s="17">
        <f>IF(E383="","",E383*N(F383))</f>
        <v/>
      </c>
      <c r="H383" s="15" t="n"/>
    </row>
    <row r="384">
      <c r="A384" s="16" t="n"/>
      <c r="B384">
        <f>IF(A384="","",IFERROR(INDEX(Productos!$C$2:$C$501,MATCH(A384,Productos!$A$2:$A$501,0)),"Código no existe"))</f>
        <v/>
      </c>
      <c r="C384">
        <f>IF(A384="","",IFERROR(INDEX(Productos!$M$2:$M$501,MATCH(A384,Productos!$A$2:$A$501,0)),""))</f>
        <v/>
      </c>
      <c r="E384">
        <f>IF(OR(A384="",D384=""),"",D384-N(C384))</f>
        <v/>
      </c>
      <c r="F384" s="17">
        <f>IF(A384="","",IFERROR(INDEX(Productos!$F$2:$F$501,MATCH(A384,Productos!$A$2:$A$501,0)),0))</f>
        <v/>
      </c>
      <c r="G384" s="17">
        <f>IF(E384="","",E384*N(F384))</f>
        <v/>
      </c>
      <c r="H384" s="15" t="n"/>
    </row>
    <row r="385">
      <c r="A385" s="16" t="n"/>
      <c r="B385">
        <f>IF(A385="","",IFERROR(INDEX(Productos!$C$2:$C$501,MATCH(A385,Productos!$A$2:$A$501,0)),"Código no existe"))</f>
        <v/>
      </c>
      <c r="C385">
        <f>IF(A385="","",IFERROR(INDEX(Productos!$M$2:$M$501,MATCH(A385,Productos!$A$2:$A$501,0)),""))</f>
        <v/>
      </c>
      <c r="E385">
        <f>IF(OR(A385="",D385=""),"",D385-N(C385))</f>
        <v/>
      </c>
      <c r="F385" s="17">
        <f>IF(A385="","",IFERROR(INDEX(Productos!$F$2:$F$501,MATCH(A385,Productos!$A$2:$A$501,0)),0))</f>
        <v/>
      </c>
      <c r="G385" s="17">
        <f>IF(E385="","",E385*N(F385))</f>
        <v/>
      </c>
      <c r="H385" s="15" t="n"/>
    </row>
    <row r="386">
      <c r="A386" s="16" t="n"/>
      <c r="B386">
        <f>IF(A386="","",IFERROR(INDEX(Productos!$C$2:$C$501,MATCH(A386,Productos!$A$2:$A$501,0)),"Código no existe"))</f>
        <v/>
      </c>
      <c r="C386">
        <f>IF(A386="","",IFERROR(INDEX(Productos!$M$2:$M$501,MATCH(A386,Productos!$A$2:$A$501,0)),""))</f>
        <v/>
      </c>
      <c r="E386">
        <f>IF(OR(A386="",D386=""),"",D386-N(C386))</f>
        <v/>
      </c>
      <c r="F386" s="17">
        <f>IF(A386="","",IFERROR(INDEX(Productos!$F$2:$F$501,MATCH(A386,Productos!$A$2:$A$501,0)),0))</f>
        <v/>
      </c>
      <c r="G386" s="17">
        <f>IF(E386="","",E386*N(F386))</f>
        <v/>
      </c>
      <c r="H386" s="15" t="n"/>
    </row>
    <row r="387">
      <c r="A387" s="16" t="n"/>
      <c r="B387">
        <f>IF(A387="","",IFERROR(INDEX(Productos!$C$2:$C$501,MATCH(A387,Productos!$A$2:$A$501,0)),"Código no existe"))</f>
        <v/>
      </c>
      <c r="C387">
        <f>IF(A387="","",IFERROR(INDEX(Productos!$M$2:$M$501,MATCH(A387,Productos!$A$2:$A$501,0)),""))</f>
        <v/>
      </c>
      <c r="E387">
        <f>IF(OR(A387="",D387=""),"",D387-N(C387))</f>
        <v/>
      </c>
      <c r="F387" s="17">
        <f>IF(A387="","",IFERROR(INDEX(Productos!$F$2:$F$501,MATCH(A387,Productos!$A$2:$A$501,0)),0))</f>
        <v/>
      </c>
      <c r="G387" s="17">
        <f>IF(E387="","",E387*N(F387))</f>
        <v/>
      </c>
      <c r="H387" s="15" t="n"/>
    </row>
    <row r="388">
      <c r="A388" s="16" t="n"/>
      <c r="B388">
        <f>IF(A388="","",IFERROR(INDEX(Productos!$C$2:$C$501,MATCH(A388,Productos!$A$2:$A$501,0)),"Código no existe"))</f>
        <v/>
      </c>
      <c r="C388">
        <f>IF(A388="","",IFERROR(INDEX(Productos!$M$2:$M$501,MATCH(A388,Productos!$A$2:$A$501,0)),""))</f>
        <v/>
      </c>
      <c r="E388">
        <f>IF(OR(A388="",D388=""),"",D388-N(C388))</f>
        <v/>
      </c>
      <c r="F388" s="17">
        <f>IF(A388="","",IFERROR(INDEX(Productos!$F$2:$F$501,MATCH(A388,Productos!$A$2:$A$501,0)),0))</f>
        <v/>
      </c>
      <c r="G388" s="17">
        <f>IF(E388="","",E388*N(F388))</f>
        <v/>
      </c>
      <c r="H388" s="15" t="n"/>
    </row>
    <row r="389">
      <c r="A389" s="16" t="n"/>
      <c r="B389">
        <f>IF(A389="","",IFERROR(INDEX(Productos!$C$2:$C$501,MATCH(A389,Productos!$A$2:$A$501,0)),"Código no existe"))</f>
        <v/>
      </c>
      <c r="C389">
        <f>IF(A389="","",IFERROR(INDEX(Productos!$M$2:$M$501,MATCH(A389,Productos!$A$2:$A$501,0)),""))</f>
        <v/>
      </c>
      <c r="E389">
        <f>IF(OR(A389="",D389=""),"",D389-N(C389))</f>
        <v/>
      </c>
      <c r="F389" s="17">
        <f>IF(A389="","",IFERROR(INDEX(Productos!$F$2:$F$501,MATCH(A389,Productos!$A$2:$A$501,0)),0))</f>
        <v/>
      </c>
      <c r="G389" s="17">
        <f>IF(E389="","",E389*N(F389))</f>
        <v/>
      </c>
      <c r="H389" s="15" t="n"/>
    </row>
    <row r="390">
      <c r="A390" s="16" t="n"/>
      <c r="B390">
        <f>IF(A390="","",IFERROR(INDEX(Productos!$C$2:$C$501,MATCH(A390,Productos!$A$2:$A$501,0)),"Código no existe"))</f>
        <v/>
      </c>
      <c r="C390">
        <f>IF(A390="","",IFERROR(INDEX(Productos!$M$2:$M$501,MATCH(A390,Productos!$A$2:$A$501,0)),""))</f>
        <v/>
      </c>
      <c r="E390">
        <f>IF(OR(A390="",D390=""),"",D390-N(C390))</f>
        <v/>
      </c>
      <c r="F390" s="17">
        <f>IF(A390="","",IFERROR(INDEX(Productos!$F$2:$F$501,MATCH(A390,Productos!$A$2:$A$501,0)),0))</f>
        <v/>
      </c>
      <c r="G390" s="17">
        <f>IF(E390="","",E390*N(F390))</f>
        <v/>
      </c>
      <c r="H390" s="15" t="n"/>
    </row>
    <row r="391">
      <c r="A391" s="16" t="n"/>
      <c r="B391">
        <f>IF(A391="","",IFERROR(INDEX(Productos!$C$2:$C$501,MATCH(A391,Productos!$A$2:$A$501,0)),"Código no existe"))</f>
        <v/>
      </c>
      <c r="C391">
        <f>IF(A391="","",IFERROR(INDEX(Productos!$M$2:$M$501,MATCH(A391,Productos!$A$2:$A$501,0)),""))</f>
        <v/>
      </c>
      <c r="E391">
        <f>IF(OR(A391="",D391=""),"",D391-N(C391))</f>
        <v/>
      </c>
      <c r="F391" s="17">
        <f>IF(A391="","",IFERROR(INDEX(Productos!$F$2:$F$501,MATCH(A391,Productos!$A$2:$A$501,0)),0))</f>
        <v/>
      </c>
      <c r="G391" s="17">
        <f>IF(E391="","",E391*N(F391))</f>
        <v/>
      </c>
      <c r="H391" s="15" t="n"/>
    </row>
    <row r="392">
      <c r="A392" s="16" t="n"/>
      <c r="B392">
        <f>IF(A392="","",IFERROR(INDEX(Productos!$C$2:$C$501,MATCH(A392,Productos!$A$2:$A$501,0)),"Código no existe"))</f>
        <v/>
      </c>
      <c r="C392">
        <f>IF(A392="","",IFERROR(INDEX(Productos!$M$2:$M$501,MATCH(A392,Productos!$A$2:$A$501,0)),""))</f>
        <v/>
      </c>
      <c r="E392">
        <f>IF(OR(A392="",D392=""),"",D392-N(C392))</f>
        <v/>
      </c>
      <c r="F392" s="17">
        <f>IF(A392="","",IFERROR(INDEX(Productos!$F$2:$F$501,MATCH(A392,Productos!$A$2:$A$501,0)),0))</f>
        <v/>
      </c>
      <c r="G392" s="17">
        <f>IF(E392="","",E392*N(F392))</f>
        <v/>
      </c>
      <c r="H392" s="15" t="n"/>
    </row>
    <row r="393">
      <c r="A393" s="16" t="n"/>
      <c r="B393">
        <f>IF(A393="","",IFERROR(INDEX(Productos!$C$2:$C$501,MATCH(A393,Productos!$A$2:$A$501,0)),"Código no existe"))</f>
        <v/>
      </c>
      <c r="C393">
        <f>IF(A393="","",IFERROR(INDEX(Productos!$M$2:$M$501,MATCH(A393,Productos!$A$2:$A$501,0)),""))</f>
        <v/>
      </c>
      <c r="E393">
        <f>IF(OR(A393="",D393=""),"",D393-N(C393))</f>
        <v/>
      </c>
      <c r="F393" s="17">
        <f>IF(A393="","",IFERROR(INDEX(Productos!$F$2:$F$501,MATCH(A393,Productos!$A$2:$A$501,0)),0))</f>
        <v/>
      </c>
      <c r="G393" s="17">
        <f>IF(E393="","",E393*N(F393))</f>
        <v/>
      </c>
      <c r="H393" s="15" t="n"/>
    </row>
    <row r="394">
      <c r="A394" s="16" t="n"/>
      <c r="B394">
        <f>IF(A394="","",IFERROR(INDEX(Productos!$C$2:$C$501,MATCH(A394,Productos!$A$2:$A$501,0)),"Código no existe"))</f>
        <v/>
      </c>
      <c r="C394">
        <f>IF(A394="","",IFERROR(INDEX(Productos!$M$2:$M$501,MATCH(A394,Productos!$A$2:$A$501,0)),""))</f>
        <v/>
      </c>
      <c r="E394">
        <f>IF(OR(A394="",D394=""),"",D394-N(C394))</f>
        <v/>
      </c>
      <c r="F394" s="17">
        <f>IF(A394="","",IFERROR(INDEX(Productos!$F$2:$F$501,MATCH(A394,Productos!$A$2:$A$501,0)),0))</f>
        <v/>
      </c>
      <c r="G394" s="17">
        <f>IF(E394="","",E394*N(F394))</f>
        <v/>
      </c>
      <c r="H394" s="15" t="n"/>
    </row>
    <row r="395">
      <c r="A395" s="16" t="n"/>
      <c r="B395">
        <f>IF(A395="","",IFERROR(INDEX(Productos!$C$2:$C$501,MATCH(A395,Productos!$A$2:$A$501,0)),"Código no existe"))</f>
        <v/>
      </c>
      <c r="C395">
        <f>IF(A395="","",IFERROR(INDEX(Productos!$M$2:$M$501,MATCH(A395,Productos!$A$2:$A$501,0)),""))</f>
        <v/>
      </c>
      <c r="E395">
        <f>IF(OR(A395="",D395=""),"",D395-N(C395))</f>
        <v/>
      </c>
      <c r="F395" s="17">
        <f>IF(A395="","",IFERROR(INDEX(Productos!$F$2:$F$501,MATCH(A395,Productos!$A$2:$A$501,0)),0))</f>
        <v/>
      </c>
      <c r="G395" s="17">
        <f>IF(E395="","",E395*N(F395))</f>
        <v/>
      </c>
      <c r="H395" s="15" t="n"/>
    </row>
    <row r="396">
      <c r="A396" s="16" t="n"/>
      <c r="B396">
        <f>IF(A396="","",IFERROR(INDEX(Productos!$C$2:$C$501,MATCH(A396,Productos!$A$2:$A$501,0)),"Código no existe"))</f>
        <v/>
      </c>
      <c r="C396">
        <f>IF(A396="","",IFERROR(INDEX(Productos!$M$2:$M$501,MATCH(A396,Productos!$A$2:$A$501,0)),""))</f>
        <v/>
      </c>
      <c r="E396">
        <f>IF(OR(A396="",D396=""),"",D396-N(C396))</f>
        <v/>
      </c>
      <c r="F396" s="17">
        <f>IF(A396="","",IFERROR(INDEX(Productos!$F$2:$F$501,MATCH(A396,Productos!$A$2:$A$501,0)),0))</f>
        <v/>
      </c>
      <c r="G396" s="17">
        <f>IF(E396="","",E396*N(F396))</f>
        <v/>
      </c>
      <c r="H396" s="15" t="n"/>
    </row>
    <row r="397">
      <c r="A397" s="16" t="n"/>
      <c r="B397">
        <f>IF(A397="","",IFERROR(INDEX(Productos!$C$2:$C$501,MATCH(A397,Productos!$A$2:$A$501,0)),"Código no existe"))</f>
        <v/>
      </c>
      <c r="C397">
        <f>IF(A397="","",IFERROR(INDEX(Productos!$M$2:$M$501,MATCH(A397,Productos!$A$2:$A$501,0)),""))</f>
        <v/>
      </c>
      <c r="E397">
        <f>IF(OR(A397="",D397=""),"",D397-N(C397))</f>
        <v/>
      </c>
      <c r="F397" s="17">
        <f>IF(A397="","",IFERROR(INDEX(Productos!$F$2:$F$501,MATCH(A397,Productos!$A$2:$A$501,0)),0))</f>
        <v/>
      </c>
      <c r="G397" s="17">
        <f>IF(E397="","",E397*N(F397))</f>
        <v/>
      </c>
      <c r="H397" s="15" t="n"/>
    </row>
    <row r="398">
      <c r="A398" s="16" t="n"/>
      <c r="B398">
        <f>IF(A398="","",IFERROR(INDEX(Productos!$C$2:$C$501,MATCH(A398,Productos!$A$2:$A$501,0)),"Código no existe"))</f>
        <v/>
      </c>
      <c r="C398">
        <f>IF(A398="","",IFERROR(INDEX(Productos!$M$2:$M$501,MATCH(A398,Productos!$A$2:$A$501,0)),""))</f>
        <v/>
      </c>
      <c r="E398">
        <f>IF(OR(A398="",D398=""),"",D398-N(C398))</f>
        <v/>
      </c>
      <c r="F398" s="17">
        <f>IF(A398="","",IFERROR(INDEX(Productos!$F$2:$F$501,MATCH(A398,Productos!$A$2:$A$501,0)),0))</f>
        <v/>
      </c>
      <c r="G398" s="17">
        <f>IF(E398="","",E398*N(F398))</f>
        <v/>
      </c>
      <c r="H398" s="15" t="n"/>
    </row>
    <row r="399">
      <c r="A399" s="16" t="n"/>
      <c r="B399">
        <f>IF(A399="","",IFERROR(INDEX(Productos!$C$2:$C$501,MATCH(A399,Productos!$A$2:$A$501,0)),"Código no existe"))</f>
        <v/>
      </c>
      <c r="C399">
        <f>IF(A399="","",IFERROR(INDEX(Productos!$M$2:$M$501,MATCH(A399,Productos!$A$2:$A$501,0)),""))</f>
        <v/>
      </c>
      <c r="E399">
        <f>IF(OR(A399="",D399=""),"",D399-N(C399))</f>
        <v/>
      </c>
      <c r="F399" s="17">
        <f>IF(A399="","",IFERROR(INDEX(Productos!$F$2:$F$501,MATCH(A399,Productos!$A$2:$A$501,0)),0))</f>
        <v/>
      </c>
      <c r="G399" s="17">
        <f>IF(E399="","",E399*N(F399))</f>
        <v/>
      </c>
      <c r="H399" s="15" t="n"/>
    </row>
    <row r="400">
      <c r="A400" s="16" t="n"/>
      <c r="B400">
        <f>IF(A400="","",IFERROR(INDEX(Productos!$C$2:$C$501,MATCH(A400,Productos!$A$2:$A$501,0)),"Código no existe"))</f>
        <v/>
      </c>
      <c r="C400">
        <f>IF(A400="","",IFERROR(INDEX(Productos!$M$2:$M$501,MATCH(A400,Productos!$A$2:$A$501,0)),""))</f>
        <v/>
      </c>
      <c r="E400">
        <f>IF(OR(A400="",D400=""),"",D400-N(C400))</f>
        <v/>
      </c>
      <c r="F400" s="17">
        <f>IF(A400="","",IFERROR(INDEX(Productos!$F$2:$F$501,MATCH(A400,Productos!$A$2:$A$501,0)),0))</f>
        <v/>
      </c>
      <c r="G400" s="17">
        <f>IF(E400="","",E400*N(F400))</f>
        <v/>
      </c>
      <c r="H400" s="15" t="n"/>
    </row>
    <row r="401">
      <c r="A401" s="16" t="n"/>
      <c r="B401">
        <f>IF(A401="","",IFERROR(INDEX(Productos!$C$2:$C$501,MATCH(A401,Productos!$A$2:$A$501,0)),"Código no existe"))</f>
        <v/>
      </c>
      <c r="C401">
        <f>IF(A401="","",IFERROR(INDEX(Productos!$M$2:$M$501,MATCH(A401,Productos!$A$2:$A$501,0)),""))</f>
        <v/>
      </c>
      <c r="E401">
        <f>IF(OR(A401="",D401=""),"",D401-N(C401))</f>
        <v/>
      </c>
      <c r="F401" s="17">
        <f>IF(A401="","",IFERROR(INDEX(Productos!$F$2:$F$501,MATCH(A401,Productos!$A$2:$A$501,0)),0))</f>
        <v/>
      </c>
      <c r="G401" s="17">
        <f>IF(E401="","",E401*N(F401))</f>
        <v/>
      </c>
      <c r="H401" s="15" t="n"/>
    </row>
    <row r="402">
      <c r="A402" s="16" t="n"/>
      <c r="B402">
        <f>IF(A402="","",IFERROR(INDEX(Productos!$C$2:$C$501,MATCH(A402,Productos!$A$2:$A$501,0)),"Código no existe"))</f>
        <v/>
      </c>
      <c r="C402">
        <f>IF(A402="","",IFERROR(INDEX(Productos!$M$2:$M$501,MATCH(A402,Productos!$A$2:$A$501,0)),""))</f>
        <v/>
      </c>
      <c r="E402">
        <f>IF(OR(A402="",D402=""),"",D402-N(C402))</f>
        <v/>
      </c>
      <c r="F402" s="17">
        <f>IF(A402="","",IFERROR(INDEX(Productos!$F$2:$F$501,MATCH(A402,Productos!$A$2:$A$501,0)),0))</f>
        <v/>
      </c>
      <c r="G402" s="17">
        <f>IF(E402="","",E402*N(F402))</f>
        <v/>
      </c>
      <c r="H402" s="15" t="n"/>
    </row>
    <row r="403">
      <c r="A403" s="16" t="n"/>
      <c r="B403">
        <f>IF(A403="","",IFERROR(INDEX(Productos!$C$2:$C$501,MATCH(A403,Productos!$A$2:$A$501,0)),"Código no existe"))</f>
        <v/>
      </c>
      <c r="C403">
        <f>IF(A403="","",IFERROR(INDEX(Productos!$M$2:$M$501,MATCH(A403,Productos!$A$2:$A$501,0)),""))</f>
        <v/>
      </c>
      <c r="E403">
        <f>IF(OR(A403="",D403=""),"",D403-N(C403))</f>
        <v/>
      </c>
      <c r="F403" s="17">
        <f>IF(A403="","",IFERROR(INDEX(Productos!$F$2:$F$501,MATCH(A403,Productos!$A$2:$A$501,0)),0))</f>
        <v/>
      </c>
      <c r="G403" s="17">
        <f>IF(E403="","",E403*N(F403))</f>
        <v/>
      </c>
      <c r="H403" s="15" t="n"/>
    </row>
    <row r="404">
      <c r="A404" s="16" t="n"/>
      <c r="B404">
        <f>IF(A404="","",IFERROR(INDEX(Productos!$C$2:$C$501,MATCH(A404,Productos!$A$2:$A$501,0)),"Código no existe"))</f>
        <v/>
      </c>
      <c r="C404">
        <f>IF(A404="","",IFERROR(INDEX(Productos!$M$2:$M$501,MATCH(A404,Productos!$A$2:$A$501,0)),""))</f>
        <v/>
      </c>
      <c r="E404">
        <f>IF(OR(A404="",D404=""),"",D404-N(C404))</f>
        <v/>
      </c>
      <c r="F404" s="17">
        <f>IF(A404="","",IFERROR(INDEX(Productos!$F$2:$F$501,MATCH(A404,Productos!$A$2:$A$501,0)),0))</f>
        <v/>
      </c>
      <c r="G404" s="17">
        <f>IF(E404="","",E404*N(F404))</f>
        <v/>
      </c>
      <c r="H404" s="15" t="n"/>
    </row>
    <row r="405">
      <c r="A405" s="16" t="n"/>
      <c r="B405">
        <f>IF(A405="","",IFERROR(INDEX(Productos!$C$2:$C$501,MATCH(A405,Productos!$A$2:$A$501,0)),"Código no existe"))</f>
        <v/>
      </c>
      <c r="C405">
        <f>IF(A405="","",IFERROR(INDEX(Productos!$M$2:$M$501,MATCH(A405,Productos!$A$2:$A$501,0)),""))</f>
        <v/>
      </c>
      <c r="E405">
        <f>IF(OR(A405="",D405=""),"",D405-N(C405))</f>
        <v/>
      </c>
      <c r="F405" s="17">
        <f>IF(A405="","",IFERROR(INDEX(Productos!$F$2:$F$501,MATCH(A405,Productos!$A$2:$A$501,0)),0))</f>
        <v/>
      </c>
      <c r="G405" s="17">
        <f>IF(E405="","",E405*N(F405))</f>
        <v/>
      </c>
      <c r="H405" s="15" t="n"/>
    </row>
    <row r="406">
      <c r="A406" s="16" t="n"/>
      <c r="B406">
        <f>IF(A406="","",IFERROR(INDEX(Productos!$C$2:$C$501,MATCH(A406,Productos!$A$2:$A$501,0)),"Código no existe"))</f>
        <v/>
      </c>
      <c r="C406">
        <f>IF(A406="","",IFERROR(INDEX(Productos!$M$2:$M$501,MATCH(A406,Productos!$A$2:$A$501,0)),""))</f>
        <v/>
      </c>
      <c r="E406">
        <f>IF(OR(A406="",D406=""),"",D406-N(C406))</f>
        <v/>
      </c>
      <c r="F406" s="17">
        <f>IF(A406="","",IFERROR(INDEX(Productos!$F$2:$F$501,MATCH(A406,Productos!$A$2:$A$501,0)),0))</f>
        <v/>
      </c>
      <c r="G406" s="17">
        <f>IF(E406="","",E406*N(F406))</f>
        <v/>
      </c>
      <c r="H406" s="15" t="n"/>
    </row>
    <row r="407">
      <c r="A407" s="16" t="n"/>
      <c r="B407">
        <f>IF(A407="","",IFERROR(INDEX(Productos!$C$2:$C$501,MATCH(A407,Productos!$A$2:$A$501,0)),"Código no existe"))</f>
        <v/>
      </c>
      <c r="C407">
        <f>IF(A407="","",IFERROR(INDEX(Productos!$M$2:$M$501,MATCH(A407,Productos!$A$2:$A$501,0)),""))</f>
        <v/>
      </c>
      <c r="E407">
        <f>IF(OR(A407="",D407=""),"",D407-N(C407))</f>
        <v/>
      </c>
      <c r="F407" s="17">
        <f>IF(A407="","",IFERROR(INDEX(Productos!$F$2:$F$501,MATCH(A407,Productos!$A$2:$A$501,0)),0))</f>
        <v/>
      </c>
      <c r="G407" s="17">
        <f>IF(E407="","",E407*N(F407))</f>
        <v/>
      </c>
      <c r="H407" s="15" t="n"/>
    </row>
    <row r="408">
      <c r="A408" s="16" t="n"/>
      <c r="B408">
        <f>IF(A408="","",IFERROR(INDEX(Productos!$C$2:$C$501,MATCH(A408,Productos!$A$2:$A$501,0)),"Código no existe"))</f>
        <v/>
      </c>
      <c r="C408">
        <f>IF(A408="","",IFERROR(INDEX(Productos!$M$2:$M$501,MATCH(A408,Productos!$A$2:$A$501,0)),""))</f>
        <v/>
      </c>
      <c r="E408">
        <f>IF(OR(A408="",D408=""),"",D408-N(C408))</f>
        <v/>
      </c>
      <c r="F408" s="17">
        <f>IF(A408="","",IFERROR(INDEX(Productos!$F$2:$F$501,MATCH(A408,Productos!$A$2:$A$501,0)),0))</f>
        <v/>
      </c>
      <c r="G408" s="17">
        <f>IF(E408="","",E408*N(F408))</f>
        <v/>
      </c>
      <c r="H408" s="15" t="n"/>
    </row>
    <row r="409">
      <c r="A409" s="16" t="n"/>
      <c r="B409">
        <f>IF(A409="","",IFERROR(INDEX(Productos!$C$2:$C$501,MATCH(A409,Productos!$A$2:$A$501,0)),"Código no existe"))</f>
        <v/>
      </c>
      <c r="C409">
        <f>IF(A409="","",IFERROR(INDEX(Productos!$M$2:$M$501,MATCH(A409,Productos!$A$2:$A$501,0)),""))</f>
        <v/>
      </c>
      <c r="E409">
        <f>IF(OR(A409="",D409=""),"",D409-N(C409))</f>
        <v/>
      </c>
      <c r="F409" s="17">
        <f>IF(A409="","",IFERROR(INDEX(Productos!$F$2:$F$501,MATCH(A409,Productos!$A$2:$A$501,0)),0))</f>
        <v/>
      </c>
      <c r="G409" s="17">
        <f>IF(E409="","",E409*N(F409))</f>
        <v/>
      </c>
      <c r="H409" s="15" t="n"/>
    </row>
    <row r="410">
      <c r="A410" s="16" t="n"/>
      <c r="B410">
        <f>IF(A410="","",IFERROR(INDEX(Productos!$C$2:$C$501,MATCH(A410,Productos!$A$2:$A$501,0)),"Código no existe"))</f>
        <v/>
      </c>
      <c r="C410">
        <f>IF(A410="","",IFERROR(INDEX(Productos!$M$2:$M$501,MATCH(A410,Productos!$A$2:$A$501,0)),""))</f>
        <v/>
      </c>
      <c r="E410">
        <f>IF(OR(A410="",D410=""),"",D410-N(C410))</f>
        <v/>
      </c>
      <c r="F410" s="17">
        <f>IF(A410="","",IFERROR(INDEX(Productos!$F$2:$F$501,MATCH(A410,Productos!$A$2:$A$501,0)),0))</f>
        <v/>
      </c>
      <c r="G410" s="17">
        <f>IF(E410="","",E410*N(F410))</f>
        <v/>
      </c>
      <c r="H410" s="15" t="n"/>
    </row>
    <row r="411">
      <c r="A411" s="16" t="n"/>
      <c r="B411">
        <f>IF(A411="","",IFERROR(INDEX(Productos!$C$2:$C$501,MATCH(A411,Productos!$A$2:$A$501,0)),"Código no existe"))</f>
        <v/>
      </c>
      <c r="C411">
        <f>IF(A411="","",IFERROR(INDEX(Productos!$M$2:$M$501,MATCH(A411,Productos!$A$2:$A$501,0)),""))</f>
        <v/>
      </c>
      <c r="E411">
        <f>IF(OR(A411="",D411=""),"",D411-N(C411))</f>
        <v/>
      </c>
      <c r="F411" s="17">
        <f>IF(A411="","",IFERROR(INDEX(Productos!$F$2:$F$501,MATCH(A411,Productos!$A$2:$A$501,0)),0))</f>
        <v/>
      </c>
      <c r="G411" s="17">
        <f>IF(E411="","",E411*N(F411))</f>
        <v/>
      </c>
      <c r="H411" s="15" t="n"/>
    </row>
    <row r="412">
      <c r="A412" s="16" t="n"/>
      <c r="B412">
        <f>IF(A412="","",IFERROR(INDEX(Productos!$C$2:$C$501,MATCH(A412,Productos!$A$2:$A$501,0)),"Código no existe"))</f>
        <v/>
      </c>
      <c r="C412">
        <f>IF(A412="","",IFERROR(INDEX(Productos!$M$2:$M$501,MATCH(A412,Productos!$A$2:$A$501,0)),""))</f>
        <v/>
      </c>
      <c r="E412">
        <f>IF(OR(A412="",D412=""),"",D412-N(C412))</f>
        <v/>
      </c>
      <c r="F412" s="17">
        <f>IF(A412="","",IFERROR(INDEX(Productos!$F$2:$F$501,MATCH(A412,Productos!$A$2:$A$501,0)),0))</f>
        <v/>
      </c>
      <c r="G412" s="17">
        <f>IF(E412="","",E412*N(F412))</f>
        <v/>
      </c>
      <c r="H412" s="15" t="n"/>
    </row>
    <row r="413">
      <c r="A413" s="16" t="n"/>
      <c r="B413">
        <f>IF(A413="","",IFERROR(INDEX(Productos!$C$2:$C$501,MATCH(A413,Productos!$A$2:$A$501,0)),"Código no existe"))</f>
        <v/>
      </c>
      <c r="C413">
        <f>IF(A413="","",IFERROR(INDEX(Productos!$M$2:$M$501,MATCH(A413,Productos!$A$2:$A$501,0)),""))</f>
        <v/>
      </c>
      <c r="E413">
        <f>IF(OR(A413="",D413=""),"",D413-N(C413))</f>
        <v/>
      </c>
      <c r="F413" s="17">
        <f>IF(A413="","",IFERROR(INDEX(Productos!$F$2:$F$501,MATCH(A413,Productos!$A$2:$A$501,0)),0))</f>
        <v/>
      </c>
      <c r="G413" s="17">
        <f>IF(E413="","",E413*N(F413))</f>
        <v/>
      </c>
      <c r="H413" s="15" t="n"/>
    </row>
    <row r="414">
      <c r="A414" s="16" t="n"/>
      <c r="B414">
        <f>IF(A414="","",IFERROR(INDEX(Productos!$C$2:$C$501,MATCH(A414,Productos!$A$2:$A$501,0)),"Código no existe"))</f>
        <v/>
      </c>
      <c r="C414">
        <f>IF(A414="","",IFERROR(INDEX(Productos!$M$2:$M$501,MATCH(A414,Productos!$A$2:$A$501,0)),""))</f>
        <v/>
      </c>
      <c r="E414">
        <f>IF(OR(A414="",D414=""),"",D414-N(C414))</f>
        <v/>
      </c>
      <c r="F414" s="17">
        <f>IF(A414="","",IFERROR(INDEX(Productos!$F$2:$F$501,MATCH(A414,Productos!$A$2:$A$501,0)),0))</f>
        <v/>
      </c>
      <c r="G414" s="17">
        <f>IF(E414="","",E414*N(F414))</f>
        <v/>
      </c>
      <c r="H414" s="15" t="n"/>
    </row>
    <row r="415">
      <c r="A415" s="16" t="n"/>
      <c r="B415">
        <f>IF(A415="","",IFERROR(INDEX(Productos!$C$2:$C$501,MATCH(A415,Productos!$A$2:$A$501,0)),"Código no existe"))</f>
        <v/>
      </c>
      <c r="C415">
        <f>IF(A415="","",IFERROR(INDEX(Productos!$M$2:$M$501,MATCH(A415,Productos!$A$2:$A$501,0)),""))</f>
        <v/>
      </c>
      <c r="E415">
        <f>IF(OR(A415="",D415=""),"",D415-N(C415))</f>
        <v/>
      </c>
      <c r="F415" s="17">
        <f>IF(A415="","",IFERROR(INDEX(Productos!$F$2:$F$501,MATCH(A415,Productos!$A$2:$A$501,0)),0))</f>
        <v/>
      </c>
      <c r="G415" s="17">
        <f>IF(E415="","",E415*N(F415))</f>
        <v/>
      </c>
      <c r="H415" s="15" t="n"/>
    </row>
    <row r="416">
      <c r="A416" s="16" t="n"/>
      <c r="B416">
        <f>IF(A416="","",IFERROR(INDEX(Productos!$C$2:$C$501,MATCH(A416,Productos!$A$2:$A$501,0)),"Código no existe"))</f>
        <v/>
      </c>
      <c r="C416">
        <f>IF(A416="","",IFERROR(INDEX(Productos!$M$2:$M$501,MATCH(A416,Productos!$A$2:$A$501,0)),""))</f>
        <v/>
      </c>
      <c r="E416">
        <f>IF(OR(A416="",D416=""),"",D416-N(C416))</f>
        <v/>
      </c>
      <c r="F416" s="17">
        <f>IF(A416="","",IFERROR(INDEX(Productos!$F$2:$F$501,MATCH(A416,Productos!$A$2:$A$501,0)),0))</f>
        <v/>
      </c>
      <c r="G416" s="17">
        <f>IF(E416="","",E416*N(F416))</f>
        <v/>
      </c>
      <c r="H416" s="15" t="n"/>
    </row>
    <row r="417">
      <c r="A417" s="16" t="n"/>
      <c r="B417">
        <f>IF(A417="","",IFERROR(INDEX(Productos!$C$2:$C$501,MATCH(A417,Productos!$A$2:$A$501,0)),"Código no existe"))</f>
        <v/>
      </c>
      <c r="C417">
        <f>IF(A417="","",IFERROR(INDEX(Productos!$M$2:$M$501,MATCH(A417,Productos!$A$2:$A$501,0)),""))</f>
        <v/>
      </c>
      <c r="E417">
        <f>IF(OR(A417="",D417=""),"",D417-N(C417))</f>
        <v/>
      </c>
      <c r="F417" s="17">
        <f>IF(A417="","",IFERROR(INDEX(Productos!$F$2:$F$501,MATCH(A417,Productos!$A$2:$A$501,0)),0))</f>
        <v/>
      </c>
      <c r="G417" s="17">
        <f>IF(E417="","",E417*N(F417))</f>
        <v/>
      </c>
      <c r="H417" s="15" t="n"/>
    </row>
    <row r="418">
      <c r="A418" s="16" t="n"/>
      <c r="B418">
        <f>IF(A418="","",IFERROR(INDEX(Productos!$C$2:$C$501,MATCH(A418,Productos!$A$2:$A$501,0)),"Código no existe"))</f>
        <v/>
      </c>
      <c r="C418">
        <f>IF(A418="","",IFERROR(INDEX(Productos!$M$2:$M$501,MATCH(A418,Productos!$A$2:$A$501,0)),""))</f>
        <v/>
      </c>
      <c r="E418">
        <f>IF(OR(A418="",D418=""),"",D418-N(C418))</f>
        <v/>
      </c>
      <c r="F418" s="17">
        <f>IF(A418="","",IFERROR(INDEX(Productos!$F$2:$F$501,MATCH(A418,Productos!$A$2:$A$501,0)),0))</f>
        <v/>
      </c>
      <c r="G418" s="17">
        <f>IF(E418="","",E418*N(F418))</f>
        <v/>
      </c>
      <c r="H418" s="15" t="n"/>
    </row>
    <row r="419">
      <c r="A419" s="16" t="n"/>
      <c r="B419">
        <f>IF(A419="","",IFERROR(INDEX(Productos!$C$2:$C$501,MATCH(A419,Productos!$A$2:$A$501,0)),"Código no existe"))</f>
        <v/>
      </c>
      <c r="C419">
        <f>IF(A419="","",IFERROR(INDEX(Productos!$M$2:$M$501,MATCH(A419,Productos!$A$2:$A$501,0)),""))</f>
        <v/>
      </c>
      <c r="E419">
        <f>IF(OR(A419="",D419=""),"",D419-N(C419))</f>
        <v/>
      </c>
      <c r="F419" s="17">
        <f>IF(A419="","",IFERROR(INDEX(Productos!$F$2:$F$501,MATCH(A419,Productos!$A$2:$A$501,0)),0))</f>
        <v/>
      </c>
      <c r="G419" s="17">
        <f>IF(E419="","",E419*N(F419))</f>
        <v/>
      </c>
      <c r="H419" s="15" t="n"/>
    </row>
    <row r="420">
      <c r="A420" s="16" t="n"/>
      <c r="B420">
        <f>IF(A420="","",IFERROR(INDEX(Productos!$C$2:$C$501,MATCH(A420,Productos!$A$2:$A$501,0)),"Código no existe"))</f>
        <v/>
      </c>
      <c r="C420">
        <f>IF(A420="","",IFERROR(INDEX(Productos!$M$2:$M$501,MATCH(A420,Productos!$A$2:$A$501,0)),""))</f>
        <v/>
      </c>
      <c r="E420">
        <f>IF(OR(A420="",D420=""),"",D420-N(C420))</f>
        <v/>
      </c>
      <c r="F420" s="17">
        <f>IF(A420="","",IFERROR(INDEX(Productos!$F$2:$F$501,MATCH(A420,Productos!$A$2:$A$501,0)),0))</f>
        <v/>
      </c>
      <c r="G420" s="17">
        <f>IF(E420="","",E420*N(F420))</f>
        <v/>
      </c>
      <c r="H420" s="15" t="n"/>
    </row>
    <row r="421">
      <c r="A421" s="16" t="n"/>
      <c r="B421">
        <f>IF(A421="","",IFERROR(INDEX(Productos!$C$2:$C$501,MATCH(A421,Productos!$A$2:$A$501,0)),"Código no existe"))</f>
        <v/>
      </c>
      <c r="C421">
        <f>IF(A421="","",IFERROR(INDEX(Productos!$M$2:$M$501,MATCH(A421,Productos!$A$2:$A$501,0)),""))</f>
        <v/>
      </c>
      <c r="E421">
        <f>IF(OR(A421="",D421=""),"",D421-N(C421))</f>
        <v/>
      </c>
      <c r="F421" s="17">
        <f>IF(A421="","",IFERROR(INDEX(Productos!$F$2:$F$501,MATCH(A421,Productos!$A$2:$A$501,0)),0))</f>
        <v/>
      </c>
      <c r="G421" s="17">
        <f>IF(E421="","",E421*N(F421))</f>
        <v/>
      </c>
      <c r="H421" s="15" t="n"/>
    </row>
    <row r="422">
      <c r="A422" s="16" t="n"/>
      <c r="B422">
        <f>IF(A422="","",IFERROR(INDEX(Productos!$C$2:$C$501,MATCH(A422,Productos!$A$2:$A$501,0)),"Código no existe"))</f>
        <v/>
      </c>
      <c r="C422">
        <f>IF(A422="","",IFERROR(INDEX(Productos!$M$2:$M$501,MATCH(A422,Productos!$A$2:$A$501,0)),""))</f>
        <v/>
      </c>
      <c r="E422">
        <f>IF(OR(A422="",D422=""),"",D422-N(C422))</f>
        <v/>
      </c>
      <c r="F422" s="17">
        <f>IF(A422="","",IFERROR(INDEX(Productos!$F$2:$F$501,MATCH(A422,Productos!$A$2:$A$501,0)),0))</f>
        <v/>
      </c>
      <c r="G422" s="17">
        <f>IF(E422="","",E422*N(F422))</f>
        <v/>
      </c>
      <c r="H422" s="15" t="n"/>
    </row>
    <row r="423">
      <c r="A423" s="16" t="n"/>
      <c r="B423">
        <f>IF(A423="","",IFERROR(INDEX(Productos!$C$2:$C$501,MATCH(A423,Productos!$A$2:$A$501,0)),"Código no existe"))</f>
        <v/>
      </c>
      <c r="C423">
        <f>IF(A423="","",IFERROR(INDEX(Productos!$M$2:$M$501,MATCH(A423,Productos!$A$2:$A$501,0)),""))</f>
        <v/>
      </c>
      <c r="E423">
        <f>IF(OR(A423="",D423=""),"",D423-N(C423))</f>
        <v/>
      </c>
      <c r="F423" s="17">
        <f>IF(A423="","",IFERROR(INDEX(Productos!$F$2:$F$501,MATCH(A423,Productos!$A$2:$A$501,0)),0))</f>
        <v/>
      </c>
      <c r="G423" s="17">
        <f>IF(E423="","",E423*N(F423))</f>
        <v/>
      </c>
      <c r="H423" s="15" t="n"/>
    </row>
    <row r="424">
      <c r="A424" s="16" t="n"/>
      <c r="B424">
        <f>IF(A424="","",IFERROR(INDEX(Productos!$C$2:$C$501,MATCH(A424,Productos!$A$2:$A$501,0)),"Código no existe"))</f>
        <v/>
      </c>
      <c r="C424">
        <f>IF(A424="","",IFERROR(INDEX(Productos!$M$2:$M$501,MATCH(A424,Productos!$A$2:$A$501,0)),""))</f>
        <v/>
      </c>
      <c r="E424">
        <f>IF(OR(A424="",D424=""),"",D424-N(C424))</f>
        <v/>
      </c>
      <c r="F424" s="17">
        <f>IF(A424="","",IFERROR(INDEX(Productos!$F$2:$F$501,MATCH(A424,Productos!$A$2:$A$501,0)),0))</f>
        <v/>
      </c>
      <c r="G424" s="17">
        <f>IF(E424="","",E424*N(F424))</f>
        <v/>
      </c>
      <c r="H424" s="15" t="n"/>
    </row>
    <row r="425">
      <c r="A425" s="16" t="n"/>
      <c r="B425">
        <f>IF(A425="","",IFERROR(INDEX(Productos!$C$2:$C$501,MATCH(A425,Productos!$A$2:$A$501,0)),"Código no existe"))</f>
        <v/>
      </c>
      <c r="C425">
        <f>IF(A425="","",IFERROR(INDEX(Productos!$M$2:$M$501,MATCH(A425,Productos!$A$2:$A$501,0)),""))</f>
        <v/>
      </c>
      <c r="E425">
        <f>IF(OR(A425="",D425=""),"",D425-N(C425))</f>
        <v/>
      </c>
      <c r="F425" s="17">
        <f>IF(A425="","",IFERROR(INDEX(Productos!$F$2:$F$501,MATCH(A425,Productos!$A$2:$A$501,0)),0))</f>
        <v/>
      </c>
      <c r="G425" s="17">
        <f>IF(E425="","",E425*N(F425))</f>
        <v/>
      </c>
      <c r="H425" s="15" t="n"/>
    </row>
    <row r="426">
      <c r="A426" s="16" t="n"/>
      <c r="B426">
        <f>IF(A426="","",IFERROR(INDEX(Productos!$C$2:$C$501,MATCH(A426,Productos!$A$2:$A$501,0)),"Código no existe"))</f>
        <v/>
      </c>
      <c r="C426">
        <f>IF(A426="","",IFERROR(INDEX(Productos!$M$2:$M$501,MATCH(A426,Productos!$A$2:$A$501,0)),""))</f>
        <v/>
      </c>
      <c r="E426">
        <f>IF(OR(A426="",D426=""),"",D426-N(C426))</f>
        <v/>
      </c>
      <c r="F426" s="17">
        <f>IF(A426="","",IFERROR(INDEX(Productos!$F$2:$F$501,MATCH(A426,Productos!$A$2:$A$501,0)),0))</f>
        <v/>
      </c>
      <c r="G426" s="17">
        <f>IF(E426="","",E426*N(F426))</f>
        <v/>
      </c>
      <c r="H426" s="15" t="n"/>
    </row>
    <row r="427">
      <c r="A427" s="16" t="n"/>
      <c r="B427">
        <f>IF(A427="","",IFERROR(INDEX(Productos!$C$2:$C$501,MATCH(A427,Productos!$A$2:$A$501,0)),"Código no existe"))</f>
        <v/>
      </c>
      <c r="C427">
        <f>IF(A427="","",IFERROR(INDEX(Productos!$M$2:$M$501,MATCH(A427,Productos!$A$2:$A$501,0)),""))</f>
        <v/>
      </c>
      <c r="E427">
        <f>IF(OR(A427="",D427=""),"",D427-N(C427))</f>
        <v/>
      </c>
      <c r="F427" s="17">
        <f>IF(A427="","",IFERROR(INDEX(Productos!$F$2:$F$501,MATCH(A427,Productos!$A$2:$A$501,0)),0))</f>
        <v/>
      </c>
      <c r="G427" s="17">
        <f>IF(E427="","",E427*N(F427))</f>
        <v/>
      </c>
      <c r="H427" s="15" t="n"/>
    </row>
    <row r="428">
      <c r="A428" s="16" t="n"/>
      <c r="B428">
        <f>IF(A428="","",IFERROR(INDEX(Productos!$C$2:$C$501,MATCH(A428,Productos!$A$2:$A$501,0)),"Código no existe"))</f>
        <v/>
      </c>
      <c r="C428">
        <f>IF(A428="","",IFERROR(INDEX(Productos!$M$2:$M$501,MATCH(A428,Productos!$A$2:$A$501,0)),""))</f>
        <v/>
      </c>
      <c r="E428">
        <f>IF(OR(A428="",D428=""),"",D428-N(C428))</f>
        <v/>
      </c>
      <c r="F428" s="17">
        <f>IF(A428="","",IFERROR(INDEX(Productos!$F$2:$F$501,MATCH(A428,Productos!$A$2:$A$501,0)),0))</f>
        <v/>
      </c>
      <c r="G428" s="17">
        <f>IF(E428="","",E428*N(F428))</f>
        <v/>
      </c>
      <c r="H428" s="15" t="n"/>
    </row>
    <row r="429">
      <c r="A429" s="16" t="n"/>
      <c r="B429">
        <f>IF(A429="","",IFERROR(INDEX(Productos!$C$2:$C$501,MATCH(A429,Productos!$A$2:$A$501,0)),"Código no existe"))</f>
        <v/>
      </c>
      <c r="C429">
        <f>IF(A429="","",IFERROR(INDEX(Productos!$M$2:$M$501,MATCH(A429,Productos!$A$2:$A$501,0)),""))</f>
        <v/>
      </c>
      <c r="E429">
        <f>IF(OR(A429="",D429=""),"",D429-N(C429))</f>
        <v/>
      </c>
      <c r="F429" s="17">
        <f>IF(A429="","",IFERROR(INDEX(Productos!$F$2:$F$501,MATCH(A429,Productos!$A$2:$A$501,0)),0))</f>
        <v/>
      </c>
      <c r="G429" s="17">
        <f>IF(E429="","",E429*N(F429))</f>
        <v/>
      </c>
      <c r="H429" s="15" t="n"/>
    </row>
    <row r="430">
      <c r="A430" s="16" t="n"/>
      <c r="B430">
        <f>IF(A430="","",IFERROR(INDEX(Productos!$C$2:$C$501,MATCH(A430,Productos!$A$2:$A$501,0)),"Código no existe"))</f>
        <v/>
      </c>
      <c r="C430">
        <f>IF(A430="","",IFERROR(INDEX(Productos!$M$2:$M$501,MATCH(A430,Productos!$A$2:$A$501,0)),""))</f>
        <v/>
      </c>
      <c r="E430">
        <f>IF(OR(A430="",D430=""),"",D430-N(C430))</f>
        <v/>
      </c>
      <c r="F430" s="17">
        <f>IF(A430="","",IFERROR(INDEX(Productos!$F$2:$F$501,MATCH(A430,Productos!$A$2:$A$501,0)),0))</f>
        <v/>
      </c>
      <c r="G430" s="17">
        <f>IF(E430="","",E430*N(F430))</f>
        <v/>
      </c>
      <c r="H430" s="15" t="n"/>
    </row>
    <row r="431">
      <c r="A431" s="16" t="n"/>
      <c r="B431">
        <f>IF(A431="","",IFERROR(INDEX(Productos!$C$2:$C$501,MATCH(A431,Productos!$A$2:$A$501,0)),"Código no existe"))</f>
        <v/>
      </c>
      <c r="C431">
        <f>IF(A431="","",IFERROR(INDEX(Productos!$M$2:$M$501,MATCH(A431,Productos!$A$2:$A$501,0)),""))</f>
        <v/>
      </c>
      <c r="E431">
        <f>IF(OR(A431="",D431=""),"",D431-N(C431))</f>
        <v/>
      </c>
      <c r="F431" s="17">
        <f>IF(A431="","",IFERROR(INDEX(Productos!$F$2:$F$501,MATCH(A431,Productos!$A$2:$A$501,0)),0))</f>
        <v/>
      </c>
      <c r="G431" s="17">
        <f>IF(E431="","",E431*N(F431))</f>
        <v/>
      </c>
      <c r="H431" s="15" t="n"/>
    </row>
    <row r="432">
      <c r="A432" s="16" t="n"/>
      <c r="B432">
        <f>IF(A432="","",IFERROR(INDEX(Productos!$C$2:$C$501,MATCH(A432,Productos!$A$2:$A$501,0)),"Código no existe"))</f>
        <v/>
      </c>
      <c r="C432">
        <f>IF(A432="","",IFERROR(INDEX(Productos!$M$2:$M$501,MATCH(A432,Productos!$A$2:$A$501,0)),""))</f>
        <v/>
      </c>
      <c r="E432">
        <f>IF(OR(A432="",D432=""),"",D432-N(C432))</f>
        <v/>
      </c>
      <c r="F432" s="17">
        <f>IF(A432="","",IFERROR(INDEX(Productos!$F$2:$F$501,MATCH(A432,Productos!$A$2:$A$501,0)),0))</f>
        <v/>
      </c>
      <c r="G432" s="17">
        <f>IF(E432="","",E432*N(F432))</f>
        <v/>
      </c>
      <c r="H432" s="15" t="n"/>
    </row>
    <row r="433">
      <c r="A433" s="16" t="n"/>
      <c r="B433">
        <f>IF(A433="","",IFERROR(INDEX(Productos!$C$2:$C$501,MATCH(A433,Productos!$A$2:$A$501,0)),"Código no existe"))</f>
        <v/>
      </c>
      <c r="C433">
        <f>IF(A433="","",IFERROR(INDEX(Productos!$M$2:$M$501,MATCH(A433,Productos!$A$2:$A$501,0)),""))</f>
        <v/>
      </c>
      <c r="E433">
        <f>IF(OR(A433="",D433=""),"",D433-N(C433))</f>
        <v/>
      </c>
      <c r="F433" s="17">
        <f>IF(A433="","",IFERROR(INDEX(Productos!$F$2:$F$501,MATCH(A433,Productos!$A$2:$A$501,0)),0))</f>
        <v/>
      </c>
      <c r="G433" s="17">
        <f>IF(E433="","",E433*N(F433))</f>
        <v/>
      </c>
      <c r="H433" s="15" t="n"/>
    </row>
    <row r="434">
      <c r="A434" s="16" t="n"/>
      <c r="B434">
        <f>IF(A434="","",IFERROR(INDEX(Productos!$C$2:$C$501,MATCH(A434,Productos!$A$2:$A$501,0)),"Código no existe"))</f>
        <v/>
      </c>
      <c r="C434">
        <f>IF(A434="","",IFERROR(INDEX(Productos!$M$2:$M$501,MATCH(A434,Productos!$A$2:$A$501,0)),""))</f>
        <v/>
      </c>
      <c r="E434">
        <f>IF(OR(A434="",D434=""),"",D434-N(C434))</f>
        <v/>
      </c>
      <c r="F434" s="17">
        <f>IF(A434="","",IFERROR(INDEX(Productos!$F$2:$F$501,MATCH(A434,Productos!$A$2:$A$501,0)),0))</f>
        <v/>
      </c>
      <c r="G434" s="17">
        <f>IF(E434="","",E434*N(F434))</f>
        <v/>
      </c>
      <c r="H434" s="15" t="n"/>
    </row>
    <row r="435">
      <c r="A435" s="16" t="n"/>
      <c r="B435">
        <f>IF(A435="","",IFERROR(INDEX(Productos!$C$2:$C$501,MATCH(A435,Productos!$A$2:$A$501,0)),"Código no existe"))</f>
        <v/>
      </c>
      <c r="C435">
        <f>IF(A435="","",IFERROR(INDEX(Productos!$M$2:$M$501,MATCH(A435,Productos!$A$2:$A$501,0)),""))</f>
        <v/>
      </c>
      <c r="E435">
        <f>IF(OR(A435="",D435=""),"",D435-N(C435))</f>
        <v/>
      </c>
      <c r="F435" s="17">
        <f>IF(A435="","",IFERROR(INDEX(Productos!$F$2:$F$501,MATCH(A435,Productos!$A$2:$A$501,0)),0))</f>
        <v/>
      </c>
      <c r="G435" s="17">
        <f>IF(E435="","",E435*N(F435))</f>
        <v/>
      </c>
      <c r="H435" s="15" t="n"/>
    </row>
    <row r="436">
      <c r="A436" s="16" t="n"/>
      <c r="B436">
        <f>IF(A436="","",IFERROR(INDEX(Productos!$C$2:$C$501,MATCH(A436,Productos!$A$2:$A$501,0)),"Código no existe"))</f>
        <v/>
      </c>
      <c r="C436">
        <f>IF(A436="","",IFERROR(INDEX(Productos!$M$2:$M$501,MATCH(A436,Productos!$A$2:$A$501,0)),""))</f>
        <v/>
      </c>
      <c r="E436">
        <f>IF(OR(A436="",D436=""),"",D436-N(C436))</f>
        <v/>
      </c>
      <c r="F436" s="17">
        <f>IF(A436="","",IFERROR(INDEX(Productos!$F$2:$F$501,MATCH(A436,Productos!$A$2:$A$501,0)),0))</f>
        <v/>
      </c>
      <c r="G436" s="17">
        <f>IF(E436="","",E436*N(F436))</f>
        <v/>
      </c>
      <c r="H436" s="15" t="n"/>
    </row>
    <row r="437">
      <c r="A437" s="16" t="n"/>
      <c r="B437">
        <f>IF(A437="","",IFERROR(INDEX(Productos!$C$2:$C$501,MATCH(A437,Productos!$A$2:$A$501,0)),"Código no existe"))</f>
        <v/>
      </c>
      <c r="C437">
        <f>IF(A437="","",IFERROR(INDEX(Productos!$M$2:$M$501,MATCH(A437,Productos!$A$2:$A$501,0)),""))</f>
        <v/>
      </c>
      <c r="E437">
        <f>IF(OR(A437="",D437=""),"",D437-N(C437))</f>
        <v/>
      </c>
      <c r="F437" s="17">
        <f>IF(A437="","",IFERROR(INDEX(Productos!$F$2:$F$501,MATCH(A437,Productos!$A$2:$A$501,0)),0))</f>
        <v/>
      </c>
      <c r="G437" s="17">
        <f>IF(E437="","",E437*N(F437))</f>
        <v/>
      </c>
      <c r="H437" s="15" t="n"/>
    </row>
    <row r="438">
      <c r="A438" s="16" t="n"/>
      <c r="B438">
        <f>IF(A438="","",IFERROR(INDEX(Productos!$C$2:$C$501,MATCH(A438,Productos!$A$2:$A$501,0)),"Código no existe"))</f>
        <v/>
      </c>
      <c r="C438">
        <f>IF(A438="","",IFERROR(INDEX(Productos!$M$2:$M$501,MATCH(A438,Productos!$A$2:$A$501,0)),""))</f>
        <v/>
      </c>
      <c r="E438">
        <f>IF(OR(A438="",D438=""),"",D438-N(C438))</f>
        <v/>
      </c>
      <c r="F438" s="17">
        <f>IF(A438="","",IFERROR(INDEX(Productos!$F$2:$F$501,MATCH(A438,Productos!$A$2:$A$501,0)),0))</f>
        <v/>
      </c>
      <c r="G438" s="17">
        <f>IF(E438="","",E438*N(F438))</f>
        <v/>
      </c>
      <c r="H438" s="15" t="n"/>
    </row>
    <row r="439">
      <c r="A439" s="16" t="n"/>
      <c r="B439">
        <f>IF(A439="","",IFERROR(INDEX(Productos!$C$2:$C$501,MATCH(A439,Productos!$A$2:$A$501,0)),"Código no existe"))</f>
        <v/>
      </c>
      <c r="C439">
        <f>IF(A439="","",IFERROR(INDEX(Productos!$M$2:$M$501,MATCH(A439,Productos!$A$2:$A$501,0)),""))</f>
        <v/>
      </c>
      <c r="E439">
        <f>IF(OR(A439="",D439=""),"",D439-N(C439))</f>
        <v/>
      </c>
      <c r="F439" s="17">
        <f>IF(A439="","",IFERROR(INDEX(Productos!$F$2:$F$501,MATCH(A439,Productos!$A$2:$A$501,0)),0))</f>
        <v/>
      </c>
      <c r="G439" s="17">
        <f>IF(E439="","",E439*N(F439))</f>
        <v/>
      </c>
      <c r="H439" s="15" t="n"/>
    </row>
    <row r="440">
      <c r="A440" s="16" t="n"/>
      <c r="B440">
        <f>IF(A440="","",IFERROR(INDEX(Productos!$C$2:$C$501,MATCH(A440,Productos!$A$2:$A$501,0)),"Código no existe"))</f>
        <v/>
      </c>
      <c r="C440">
        <f>IF(A440="","",IFERROR(INDEX(Productos!$M$2:$M$501,MATCH(A440,Productos!$A$2:$A$501,0)),""))</f>
        <v/>
      </c>
      <c r="E440">
        <f>IF(OR(A440="",D440=""),"",D440-N(C440))</f>
        <v/>
      </c>
      <c r="F440" s="17">
        <f>IF(A440="","",IFERROR(INDEX(Productos!$F$2:$F$501,MATCH(A440,Productos!$A$2:$A$501,0)),0))</f>
        <v/>
      </c>
      <c r="G440" s="17">
        <f>IF(E440="","",E440*N(F440))</f>
        <v/>
      </c>
      <c r="H440" s="15" t="n"/>
    </row>
    <row r="441">
      <c r="A441" s="16" t="n"/>
      <c r="B441">
        <f>IF(A441="","",IFERROR(INDEX(Productos!$C$2:$C$501,MATCH(A441,Productos!$A$2:$A$501,0)),"Código no existe"))</f>
        <v/>
      </c>
      <c r="C441">
        <f>IF(A441="","",IFERROR(INDEX(Productos!$M$2:$M$501,MATCH(A441,Productos!$A$2:$A$501,0)),""))</f>
        <v/>
      </c>
      <c r="E441">
        <f>IF(OR(A441="",D441=""),"",D441-N(C441))</f>
        <v/>
      </c>
      <c r="F441" s="17">
        <f>IF(A441="","",IFERROR(INDEX(Productos!$F$2:$F$501,MATCH(A441,Productos!$A$2:$A$501,0)),0))</f>
        <v/>
      </c>
      <c r="G441" s="17">
        <f>IF(E441="","",E441*N(F441))</f>
        <v/>
      </c>
      <c r="H441" s="15" t="n"/>
    </row>
    <row r="442">
      <c r="A442" s="16" t="n"/>
      <c r="B442">
        <f>IF(A442="","",IFERROR(INDEX(Productos!$C$2:$C$501,MATCH(A442,Productos!$A$2:$A$501,0)),"Código no existe"))</f>
        <v/>
      </c>
      <c r="C442">
        <f>IF(A442="","",IFERROR(INDEX(Productos!$M$2:$M$501,MATCH(A442,Productos!$A$2:$A$501,0)),""))</f>
        <v/>
      </c>
      <c r="E442">
        <f>IF(OR(A442="",D442=""),"",D442-N(C442))</f>
        <v/>
      </c>
      <c r="F442" s="17">
        <f>IF(A442="","",IFERROR(INDEX(Productos!$F$2:$F$501,MATCH(A442,Productos!$A$2:$A$501,0)),0))</f>
        <v/>
      </c>
      <c r="G442" s="17">
        <f>IF(E442="","",E442*N(F442))</f>
        <v/>
      </c>
      <c r="H442" s="15" t="n"/>
    </row>
    <row r="443">
      <c r="A443" s="16" t="n"/>
      <c r="B443">
        <f>IF(A443="","",IFERROR(INDEX(Productos!$C$2:$C$501,MATCH(A443,Productos!$A$2:$A$501,0)),"Código no existe"))</f>
        <v/>
      </c>
      <c r="C443">
        <f>IF(A443="","",IFERROR(INDEX(Productos!$M$2:$M$501,MATCH(A443,Productos!$A$2:$A$501,0)),""))</f>
        <v/>
      </c>
      <c r="E443">
        <f>IF(OR(A443="",D443=""),"",D443-N(C443))</f>
        <v/>
      </c>
      <c r="F443" s="17">
        <f>IF(A443="","",IFERROR(INDEX(Productos!$F$2:$F$501,MATCH(A443,Productos!$A$2:$A$501,0)),0))</f>
        <v/>
      </c>
      <c r="G443" s="17">
        <f>IF(E443="","",E443*N(F443))</f>
        <v/>
      </c>
      <c r="H443" s="15" t="n"/>
    </row>
    <row r="444">
      <c r="A444" s="16" t="n"/>
      <c r="B444">
        <f>IF(A444="","",IFERROR(INDEX(Productos!$C$2:$C$501,MATCH(A444,Productos!$A$2:$A$501,0)),"Código no existe"))</f>
        <v/>
      </c>
      <c r="C444">
        <f>IF(A444="","",IFERROR(INDEX(Productos!$M$2:$M$501,MATCH(A444,Productos!$A$2:$A$501,0)),""))</f>
        <v/>
      </c>
      <c r="E444">
        <f>IF(OR(A444="",D444=""),"",D444-N(C444))</f>
        <v/>
      </c>
      <c r="F444" s="17">
        <f>IF(A444="","",IFERROR(INDEX(Productos!$F$2:$F$501,MATCH(A444,Productos!$A$2:$A$501,0)),0))</f>
        <v/>
      </c>
      <c r="G444" s="17">
        <f>IF(E444="","",E444*N(F444))</f>
        <v/>
      </c>
      <c r="H444" s="15" t="n"/>
    </row>
    <row r="445">
      <c r="A445" s="16" t="n"/>
      <c r="B445">
        <f>IF(A445="","",IFERROR(INDEX(Productos!$C$2:$C$501,MATCH(A445,Productos!$A$2:$A$501,0)),"Código no existe"))</f>
        <v/>
      </c>
      <c r="C445">
        <f>IF(A445="","",IFERROR(INDEX(Productos!$M$2:$M$501,MATCH(A445,Productos!$A$2:$A$501,0)),""))</f>
        <v/>
      </c>
      <c r="E445">
        <f>IF(OR(A445="",D445=""),"",D445-N(C445))</f>
        <v/>
      </c>
      <c r="F445" s="17">
        <f>IF(A445="","",IFERROR(INDEX(Productos!$F$2:$F$501,MATCH(A445,Productos!$A$2:$A$501,0)),0))</f>
        <v/>
      </c>
      <c r="G445" s="17">
        <f>IF(E445="","",E445*N(F445))</f>
        <v/>
      </c>
      <c r="H445" s="15" t="n"/>
    </row>
    <row r="446">
      <c r="A446" s="16" t="n"/>
      <c r="B446">
        <f>IF(A446="","",IFERROR(INDEX(Productos!$C$2:$C$501,MATCH(A446,Productos!$A$2:$A$501,0)),"Código no existe"))</f>
        <v/>
      </c>
      <c r="C446">
        <f>IF(A446="","",IFERROR(INDEX(Productos!$M$2:$M$501,MATCH(A446,Productos!$A$2:$A$501,0)),""))</f>
        <v/>
      </c>
      <c r="E446">
        <f>IF(OR(A446="",D446=""),"",D446-N(C446))</f>
        <v/>
      </c>
      <c r="F446" s="17">
        <f>IF(A446="","",IFERROR(INDEX(Productos!$F$2:$F$501,MATCH(A446,Productos!$A$2:$A$501,0)),0))</f>
        <v/>
      </c>
      <c r="G446" s="17">
        <f>IF(E446="","",E446*N(F446))</f>
        <v/>
      </c>
      <c r="H446" s="15" t="n"/>
    </row>
    <row r="447">
      <c r="A447" s="16" t="n"/>
      <c r="B447">
        <f>IF(A447="","",IFERROR(INDEX(Productos!$C$2:$C$501,MATCH(A447,Productos!$A$2:$A$501,0)),"Código no existe"))</f>
        <v/>
      </c>
      <c r="C447">
        <f>IF(A447="","",IFERROR(INDEX(Productos!$M$2:$M$501,MATCH(A447,Productos!$A$2:$A$501,0)),""))</f>
        <v/>
      </c>
      <c r="E447">
        <f>IF(OR(A447="",D447=""),"",D447-N(C447))</f>
        <v/>
      </c>
      <c r="F447" s="17">
        <f>IF(A447="","",IFERROR(INDEX(Productos!$F$2:$F$501,MATCH(A447,Productos!$A$2:$A$501,0)),0))</f>
        <v/>
      </c>
      <c r="G447" s="17">
        <f>IF(E447="","",E447*N(F447))</f>
        <v/>
      </c>
      <c r="H447" s="15" t="n"/>
    </row>
    <row r="448">
      <c r="A448" s="16" t="n"/>
      <c r="B448">
        <f>IF(A448="","",IFERROR(INDEX(Productos!$C$2:$C$501,MATCH(A448,Productos!$A$2:$A$501,0)),"Código no existe"))</f>
        <v/>
      </c>
      <c r="C448">
        <f>IF(A448="","",IFERROR(INDEX(Productos!$M$2:$M$501,MATCH(A448,Productos!$A$2:$A$501,0)),""))</f>
        <v/>
      </c>
      <c r="E448">
        <f>IF(OR(A448="",D448=""),"",D448-N(C448))</f>
        <v/>
      </c>
      <c r="F448" s="17">
        <f>IF(A448="","",IFERROR(INDEX(Productos!$F$2:$F$501,MATCH(A448,Productos!$A$2:$A$501,0)),0))</f>
        <v/>
      </c>
      <c r="G448" s="17">
        <f>IF(E448="","",E448*N(F448))</f>
        <v/>
      </c>
      <c r="H448" s="15" t="n"/>
    </row>
    <row r="449">
      <c r="A449" s="16" t="n"/>
      <c r="B449">
        <f>IF(A449="","",IFERROR(INDEX(Productos!$C$2:$C$501,MATCH(A449,Productos!$A$2:$A$501,0)),"Código no existe"))</f>
        <v/>
      </c>
      <c r="C449">
        <f>IF(A449="","",IFERROR(INDEX(Productos!$M$2:$M$501,MATCH(A449,Productos!$A$2:$A$501,0)),""))</f>
        <v/>
      </c>
      <c r="E449">
        <f>IF(OR(A449="",D449=""),"",D449-N(C449))</f>
        <v/>
      </c>
      <c r="F449" s="17">
        <f>IF(A449="","",IFERROR(INDEX(Productos!$F$2:$F$501,MATCH(A449,Productos!$A$2:$A$501,0)),0))</f>
        <v/>
      </c>
      <c r="G449" s="17">
        <f>IF(E449="","",E449*N(F449))</f>
        <v/>
      </c>
      <c r="H449" s="15" t="n"/>
    </row>
    <row r="450">
      <c r="A450" s="16" t="n"/>
      <c r="B450">
        <f>IF(A450="","",IFERROR(INDEX(Productos!$C$2:$C$501,MATCH(A450,Productos!$A$2:$A$501,0)),"Código no existe"))</f>
        <v/>
      </c>
      <c r="C450">
        <f>IF(A450="","",IFERROR(INDEX(Productos!$M$2:$M$501,MATCH(A450,Productos!$A$2:$A$501,0)),""))</f>
        <v/>
      </c>
      <c r="E450">
        <f>IF(OR(A450="",D450=""),"",D450-N(C450))</f>
        <v/>
      </c>
      <c r="F450" s="17">
        <f>IF(A450="","",IFERROR(INDEX(Productos!$F$2:$F$501,MATCH(A450,Productos!$A$2:$A$501,0)),0))</f>
        <v/>
      </c>
      <c r="G450" s="17">
        <f>IF(E450="","",E450*N(F450))</f>
        <v/>
      </c>
      <c r="H450" s="15" t="n"/>
    </row>
    <row r="451">
      <c r="A451" s="16" t="n"/>
      <c r="B451">
        <f>IF(A451="","",IFERROR(INDEX(Productos!$C$2:$C$501,MATCH(A451,Productos!$A$2:$A$501,0)),"Código no existe"))</f>
        <v/>
      </c>
      <c r="C451">
        <f>IF(A451="","",IFERROR(INDEX(Productos!$M$2:$M$501,MATCH(A451,Productos!$A$2:$A$501,0)),""))</f>
        <v/>
      </c>
      <c r="E451">
        <f>IF(OR(A451="",D451=""),"",D451-N(C451))</f>
        <v/>
      </c>
      <c r="F451" s="17">
        <f>IF(A451="","",IFERROR(INDEX(Productos!$F$2:$F$501,MATCH(A451,Productos!$A$2:$A$501,0)),0))</f>
        <v/>
      </c>
      <c r="G451" s="17">
        <f>IF(E451="","",E451*N(F451))</f>
        <v/>
      </c>
      <c r="H451" s="15" t="n"/>
    </row>
    <row r="452">
      <c r="A452" s="16" t="n"/>
      <c r="B452">
        <f>IF(A452="","",IFERROR(INDEX(Productos!$C$2:$C$501,MATCH(A452,Productos!$A$2:$A$501,0)),"Código no existe"))</f>
        <v/>
      </c>
      <c r="C452">
        <f>IF(A452="","",IFERROR(INDEX(Productos!$M$2:$M$501,MATCH(A452,Productos!$A$2:$A$501,0)),""))</f>
        <v/>
      </c>
      <c r="E452">
        <f>IF(OR(A452="",D452=""),"",D452-N(C452))</f>
        <v/>
      </c>
      <c r="F452" s="17">
        <f>IF(A452="","",IFERROR(INDEX(Productos!$F$2:$F$501,MATCH(A452,Productos!$A$2:$A$501,0)),0))</f>
        <v/>
      </c>
      <c r="G452" s="17">
        <f>IF(E452="","",E452*N(F452))</f>
        <v/>
      </c>
      <c r="H452" s="15" t="n"/>
    </row>
    <row r="453">
      <c r="A453" s="16" t="n"/>
      <c r="B453">
        <f>IF(A453="","",IFERROR(INDEX(Productos!$C$2:$C$501,MATCH(A453,Productos!$A$2:$A$501,0)),"Código no existe"))</f>
        <v/>
      </c>
      <c r="C453">
        <f>IF(A453="","",IFERROR(INDEX(Productos!$M$2:$M$501,MATCH(A453,Productos!$A$2:$A$501,0)),""))</f>
        <v/>
      </c>
      <c r="E453">
        <f>IF(OR(A453="",D453=""),"",D453-N(C453))</f>
        <v/>
      </c>
      <c r="F453" s="17">
        <f>IF(A453="","",IFERROR(INDEX(Productos!$F$2:$F$501,MATCH(A453,Productos!$A$2:$A$501,0)),0))</f>
        <v/>
      </c>
      <c r="G453" s="17">
        <f>IF(E453="","",E453*N(F453))</f>
        <v/>
      </c>
      <c r="H453" s="15" t="n"/>
    </row>
    <row r="454">
      <c r="A454" s="16" t="n"/>
      <c r="B454">
        <f>IF(A454="","",IFERROR(INDEX(Productos!$C$2:$C$501,MATCH(A454,Productos!$A$2:$A$501,0)),"Código no existe"))</f>
        <v/>
      </c>
      <c r="C454">
        <f>IF(A454="","",IFERROR(INDEX(Productos!$M$2:$M$501,MATCH(A454,Productos!$A$2:$A$501,0)),""))</f>
        <v/>
      </c>
      <c r="E454">
        <f>IF(OR(A454="",D454=""),"",D454-N(C454))</f>
        <v/>
      </c>
      <c r="F454" s="17">
        <f>IF(A454="","",IFERROR(INDEX(Productos!$F$2:$F$501,MATCH(A454,Productos!$A$2:$A$501,0)),0))</f>
        <v/>
      </c>
      <c r="G454" s="17">
        <f>IF(E454="","",E454*N(F454))</f>
        <v/>
      </c>
      <c r="H454" s="15" t="n"/>
    </row>
    <row r="455">
      <c r="A455" s="16" t="n"/>
      <c r="B455">
        <f>IF(A455="","",IFERROR(INDEX(Productos!$C$2:$C$501,MATCH(A455,Productos!$A$2:$A$501,0)),"Código no existe"))</f>
        <v/>
      </c>
      <c r="C455">
        <f>IF(A455="","",IFERROR(INDEX(Productos!$M$2:$M$501,MATCH(A455,Productos!$A$2:$A$501,0)),""))</f>
        <v/>
      </c>
      <c r="E455">
        <f>IF(OR(A455="",D455=""),"",D455-N(C455))</f>
        <v/>
      </c>
      <c r="F455" s="17">
        <f>IF(A455="","",IFERROR(INDEX(Productos!$F$2:$F$501,MATCH(A455,Productos!$A$2:$A$501,0)),0))</f>
        <v/>
      </c>
      <c r="G455" s="17">
        <f>IF(E455="","",E455*N(F455))</f>
        <v/>
      </c>
      <c r="H455" s="15" t="n"/>
    </row>
    <row r="456">
      <c r="A456" s="16" t="n"/>
      <c r="B456">
        <f>IF(A456="","",IFERROR(INDEX(Productos!$C$2:$C$501,MATCH(A456,Productos!$A$2:$A$501,0)),"Código no existe"))</f>
        <v/>
      </c>
      <c r="C456">
        <f>IF(A456="","",IFERROR(INDEX(Productos!$M$2:$M$501,MATCH(A456,Productos!$A$2:$A$501,0)),""))</f>
        <v/>
      </c>
      <c r="E456">
        <f>IF(OR(A456="",D456=""),"",D456-N(C456))</f>
        <v/>
      </c>
      <c r="F456" s="17">
        <f>IF(A456="","",IFERROR(INDEX(Productos!$F$2:$F$501,MATCH(A456,Productos!$A$2:$A$501,0)),0))</f>
        <v/>
      </c>
      <c r="G456" s="17">
        <f>IF(E456="","",E456*N(F456))</f>
        <v/>
      </c>
      <c r="H456" s="15" t="n"/>
    </row>
    <row r="457">
      <c r="A457" s="16" t="n"/>
      <c r="B457">
        <f>IF(A457="","",IFERROR(INDEX(Productos!$C$2:$C$501,MATCH(A457,Productos!$A$2:$A$501,0)),"Código no existe"))</f>
        <v/>
      </c>
      <c r="C457">
        <f>IF(A457="","",IFERROR(INDEX(Productos!$M$2:$M$501,MATCH(A457,Productos!$A$2:$A$501,0)),""))</f>
        <v/>
      </c>
      <c r="E457">
        <f>IF(OR(A457="",D457=""),"",D457-N(C457))</f>
        <v/>
      </c>
      <c r="F457" s="17">
        <f>IF(A457="","",IFERROR(INDEX(Productos!$F$2:$F$501,MATCH(A457,Productos!$A$2:$A$501,0)),0))</f>
        <v/>
      </c>
      <c r="G457" s="17">
        <f>IF(E457="","",E457*N(F457))</f>
        <v/>
      </c>
      <c r="H457" s="15" t="n"/>
    </row>
    <row r="458">
      <c r="A458" s="16" t="n"/>
      <c r="B458">
        <f>IF(A458="","",IFERROR(INDEX(Productos!$C$2:$C$501,MATCH(A458,Productos!$A$2:$A$501,0)),"Código no existe"))</f>
        <v/>
      </c>
      <c r="C458">
        <f>IF(A458="","",IFERROR(INDEX(Productos!$M$2:$M$501,MATCH(A458,Productos!$A$2:$A$501,0)),""))</f>
        <v/>
      </c>
      <c r="E458">
        <f>IF(OR(A458="",D458=""),"",D458-N(C458))</f>
        <v/>
      </c>
      <c r="F458" s="17">
        <f>IF(A458="","",IFERROR(INDEX(Productos!$F$2:$F$501,MATCH(A458,Productos!$A$2:$A$501,0)),0))</f>
        <v/>
      </c>
      <c r="G458" s="17">
        <f>IF(E458="","",E458*N(F458))</f>
        <v/>
      </c>
      <c r="H458" s="15" t="n"/>
    </row>
    <row r="459">
      <c r="A459" s="16" t="n"/>
      <c r="B459">
        <f>IF(A459="","",IFERROR(INDEX(Productos!$C$2:$C$501,MATCH(A459,Productos!$A$2:$A$501,0)),"Código no existe"))</f>
        <v/>
      </c>
      <c r="C459">
        <f>IF(A459="","",IFERROR(INDEX(Productos!$M$2:$M$501,MATCH(A459,Productos!$A$2:$A$501,0)),""))</f>
        <v/>
      </c>
      <c r="E459">
        <f>IF(OR(A459="",D459=""),"",D459-N(C459))</f>
        <v/>
      </c>
      <c r="F459" s="17">
        <f>IF(A459="","",IFERROR(INDEX(Productos!$F$2:$F$501,MATCH(A459,Productos!$A$2:$A$501,0)),0))</f>
        <v/>
      </c>
      <c r="G459" s="17">
        <f>IF(E459="","",E459*N(F459))</f>
        <v/>
      </c>
      <c r="H459" s="15" t="n"/>
    </row>
    <row r="460">
      <c r="A460" s="16" t="n"/>
      <c r="B460">
        <f>IF(A460="","",IFERROR(INDEX(Productos!$C$2:$C$501,MATCH(A460,Productos!$A$2:$A$501,0)),"Código no existe"))</f>
        <v/>
      </c>
      <c r="C460">
        <f>IF(A460="","",IFERROR(INDEX(Productos!$M$2:$M$501,MATCH(A460,Productos!$A$2:$A$501,0)),""))</f>
        <v/>
      </c>
      <c r="E460">
        <f>IF(OR(A460="",D460=""),"",D460-N(C460))</f>
        <v/>
      </c>
      <c r="F460" s="17">
        <f>IF(A460="","",IFERROR(INDEX(Productos!$F$2:$F$501,MATCH(A460,Productos!$A$2:$A$501,0)),0))</f>
        <v/>
      </c>
      <c r="G460" s="17">
        <f>IF(E460="","",E460*N(F460))</f>
        <v/>
      </c>
      <c r="H460" s="15" t="n"/>
    </row>
    <row r="461">
      <c r="A461" s="16" t="n"/>
      <c r="B461">
        <f>IF(A461="","",IFERROR(INDEX(Productos!$C$2:$C$501,MATCH(A461,Productos!$A$2:$A$501,0)),"Código no existe"))</f>
        <v/>
      </c>
      <c r="C461">
        <f>IF(A461="","",IFERROR(INDEX(Productos!$M$2:$M$501,MATCH(A461,Productos!$A$2:$A$501,0)),""))</f>
        <v/>
      </c>
      <c r="E461">
        <f>IF(OR(A461="",D461=""),"",D461-N(C461))</f>
        <v/>
      </c>
      <c r="F461" s="17">
        <f>IF(A461="","",IFERROR(INDEX(Productos!$F$2:$F$501,MATCH(A461,Productos!$A$2:$A$501,0)),0))</f>
        <v/>
      </c>
      <c r="G461" s="17">
        <f>IF(E461="","",E461*N(F461))</f>
        <v/>
      </c>
      <c r="H461" s="15" t="n"/>
    </row>
    <row r="462">
      <c r="A462" s="16" t="n"/>
      <c r="B462">
        <f>IF(A462="","",IFERROR(INDEX(Productos!$C$2:$C$501,MATCH(A462,Productos!$A$2:$A$501,0)),"Código no existe"))</f>
        <v/>
      </c>
      <c r="C462">
        <f>IF(A462="","",IFERROR(INDEX(Productos!$M$2:$M$501,MATCH(A462,Productos!$A$2:$A$501,0)),""))</f>
        <v/>
      </c>
      <c r="E462">
        <f>IF(OR(A462="",D462=""),"",D462-N(C462))</f>
        <v/>
      </c>
      <c r="F462" s="17">
        <f>IF(A462="","",IFERROR(INDEX(Productos!$F$2:$F$501,MATCH(A462,Productos!$A$2:$A$501,0)),0))</f>
        <v/>
      </c>
      <c r="G462" s="17">
        <f>IF(E462="","",E462*N(F462))</f>
        <v/>
      </c>
      <c r="H462" s="15" t="n"/>
    </row>
    <row r="463">
      <c r="A463" s="16" t="n"/>
      <c r="B463">
        <f>IF(A463="","",IFERROR(INDEX(Productos!$C$2:$C$501,MATCH(A463,Productos!$A$2:$A$501,0)),"Código no existe"))</f>
        <v/>
      </c>
      <c r="C463">
        <f>IF(A463="","",IFERROR(INDEX(Productos!$M$2:$M$501,MATCH(A463,Productos!$A$2:$A$501,0)),""))</f>
        <v/>
      </c>
      <c r="E463">
        <f>IF(OR(A463="",D463=""),"",D463-N(C463))</f>
        <v/>
      </c>
      <c r="F463" s="17">
        <f>IF(A463="","",IFERROR(INDEX(Productos!$F$2:$F$501,MATCH(A463,Productos!$A$2:$A$501,0)),0))</f>
        <v/>
      </c>
      <c r="G463" s="17">
        <f>IF(E463="","",E463*N(F463))</f>
        <v/>
      </c>
      <c r="H463" s="15" t="n"/>
    </row>
    <row r="464">
      <c r="A464" s="16" t="n"/>
      <c r="B464">
        <f>IF(A464="","",IFERROR(INDEX(Productos!$C$2:$C$501,MATCH(A464,Productos!$A$2:$A$501,0)),"Código no existe"))</f>
        <v/>
      </c>
      <c r="C464">
        <f>IF(A464="","",IFERROR(INDEX(Productos!$M$2:$M$501,MATCH(A464,Productos!$A$2:$A$501,0)),""))</f>
        <v/>
      </c>
      <c r="E464">
        <f>IF(OR(A464="",D464=""),"",D464-N(C464))</f>
        <v/>
      </c>
      <c r="F464" s="17">
        <f>IF(A464="","",IFERROR(INDEX(Productos!$F$2:$F$501,MATCH(A464,Productos!$A$2:$A$501,0)),0))</f>
        <v/>
      </c>
      <c r="G464" s="17">
        <f>IF(E464="","",E464*N(F464))</f>
        <v/>
      </c>
      <c r="H464" s="15" t="n"/>
    </row>
    <row r="465">
      <c r="A465" s="16" t="n"/>
      <c r="B465">
        <f>IF(A465="","",IFERROR(INDEX(Productos!$C$2:$C$501,MATCH(A465,Productos!$A$2:$A$501,0)),"Código no existe"))</f>
        <v/>
      </c>
      <c r="C465">
        <f>IF(A465="","",IFERROR(INDEX(Productos!$M$2:$M$501,MATCH(A465,Productos!$A$2:$A$501,0)),""))</f>
        <v/>
      </c>
      <c r="E465">
        <f>IF(OR(A465="",D465=""),"",D465-N(C465))</f>
        <v/>
      </c>
      <c r="F465" s="17">
        <f>IF(A465="","",IFERROR(INDEX(Productos!$F$2:$F$501,MATCH(A465,Productos!$A$2:$A$501,0)),0))</f>
        <v/>
      </c>
      <c r="G465" s="17">
        <f>IF(E465="","",E465*N(F465))</f>
        <v/>
      </c>
      <c r="H465" s="15" t="n"/>
    </row>
    <row r="466">
      <c r="A466" s="16" t="n"/>
      <c r="B466">
        <f>IF(A466="","",IFERROR(INDEX(Productos!$C$2:$C$501,MATCH(A466,Productos!$A$2:$A$501,0)),"Código no existe"))</f>
        <v/>
      </c>
      <c r="C466">
        <f>IF(A466="","",IFERROR(INDEX(Productos!$M$2:$M$501,MATCH(A466,Productos!$A$2:$A$501,0)),""))</f>
        <v/>
      </c>
      <c r="E466">
        <f>IF(OR(A466="",D466=""),"",D466-N(C466))</f>
        <v/>
      </c>
      <c r="F466" s="17">
        <f>IF(A466="","",IFERROR(INDEX(Productos!$F$2:$F$501,MATCH(A466,Productos!$A$2:$A$501,0)),0))</f>
        <v/>
      </c>
      <c r="G466" s="17">
        <f>IF(E466="","",E466*N(F466))</f>
        <v/>
      </c>
      <c r="H466" s="15" t="n"/>
    </row>
    <row r="467">
      <c r="A467" s="16" t="n"/>
      <c r="B467">
        <f>IF(A467="","",IFERROR(INDEX(Productos!$C$2:$C$501,MATCH(A467,Productos!$A$2:$A$501,0)),"Código no existe"))</f>
        <v/>
      </c>
      <c r="C467">
        <f>IF(A467="","",IFERROR(INDEX(Productos!$M$2:$M$501,MATCH(A467,Productos!$A$2:$A$501,0)),""))</f>
        <v/>
      </c>
      <c r="E467">
        <f>IF(OR(A467="",D467=""),"",D467-N(C467))</f>
        <v/>
      </c>
      <c r="F467" s="17">
        <f>IF(A467="","",IFERROR(INDEX(Productos!$F$2:$F$501,MATCH(A467,Productos!$A$2:$A$501,0)),0))</f>
        <v/>
      </c>
      <c r="G467" s="17">
        <f>IF(E467="","",E467*N(F467))</f>
        <v/>
      </c>
      <c r="H467" s="15" t="n"/>
    </row>
    <row r="468">
      <c r="A468" s="16" t="n"/>
      <c r="B468">
        <f>IF(A468="","",IFERROR(INDEX(Productos!$C$2:$C$501,MATCH(A468,Productos!$A$2:$A$501,0)),"Código no existe"))</f>
        <v/>
      </c>
      <c r="C468">
        <f>IF(A468="","",IFERROR(INDEX(Productos!$M$2:$M$501,MATCH(A468,Productos!$A$2:$A$501,0)),""))</f>
        <v/>
      </c>
      <c r="E468">
        <f>IF(OR(A468="",D468=""),"",D468-N(C468))</f>
        <v/>
      </c>
      <c r="F468" s="17">
        <f>IF(A468="","",IFERROR(INDEX(Productos!$F$2:$F$501,MATCH(A468,Productos!$A$2:$A$501,0)),0))</f>
        <v/>
      </c>
      <c r="G468" s="17">
        <f>IF(E468="","",E468*N(F468))</f>
        <v/>
      </c>
      <c r="H468" s="15" t="n"/>
    </row>
    <row r="469">
      <c r="A469" s="16" t="n"/>
      <c r="B469">
        <f>IF(A469="","",IFERROR(INDEX(Productos!$C$2:$C$501,MATCH(A469,Productos!$A$2:$A$501,0)),"Código no existe"))</f>
        <v/>
      </c>
      <c r="C469">
        <f>IF(A469="","",IFERROR(INDEX(Productos!$M$2:$M$501,MATCH(A469,Productos!$A$2:$A$501,0)),""))</f>
        <v/>
      </c>
      <c r="E469">
        <f>IF(OR(A469="",D469=""),"",D469-N(C469))</f>
        <v/>
      </c>
      <c r="F469" s="17">
        <f>IF(A469="","",IFERROR(INDEX(Productos!$F$2:$F$501,MATCH(A469,Productos!$A$2:$A$501,0)),0))</f>
        <v/>
      </c>
      <c r="G469" s="17">
        <f>IF(E469="","",E469*N(F469))</f>
        <v/>
      </c>
      <c r="H469" s="15" t="n"/>
    </row>
    <row r="470">
      <c r="A470" s="16" t="n"/>
      <c r="B470">
        <f>IF(A470="","",IFERROR(INDEX(Productos!$C$2:$C$501,MATCH(A470,Productos!$A$2:$A$501,0)),"Código no existe"))</f>
        <v/>
      </c>
      <c r="C470">
        <f>IF(A470="","",IFERROR(INDEX(Productos!$M$2:$M$501,MATCH(A470,Productos!$A$2:$A$501,0)),""))</f>
        <v/>
      </c>
      <c r="E470">
        <f>IF(OR(A470="",D470=""),"",D470-N(C470))</f>
        <v/>
      </c>
      <c r="F470" s="17">
        <f>IF(A470="","",IFERROR(INDEX(Productos!$F$2:$F$501,MATCH(A470,Productos!$A$2:$A$501,0)),0))</f>
        <v/>
      </c>
      <c r="G470" s="17">
        <f>IF(E470="","",E470*N(F470))</f>
        <v/>
      </c>
      <c r="H470" s="15" t="n"/>
    </row>
    <row r="471">
      <c r="A471" s="16" t="n"/>
      <c r="B471">
        <f>IF(A471="","",IFERROR(INDEX(Productos!$C$2:$C$501,MATCH(A471,Productos!$A$2:$A$501,0)),"Código no existe"))</f>
        <v/>
      </c>
      <c r="C471">
        <f>IF(A471="","",IFERROR(INDEX(Productos!$M$2:$M$501,MATCH(A471,Productos!$A$2:$A$501,0)),""))</f>
        <v/>
      </c>
      <c r="E471">
        <f>IF(OR(A471="",D471=""),"",D471-N(C471))</f>
        <v/>
      </c>
      <c r="F471" s="17">
        <f>IF(A471="","",IFERROR(INDEX(Productos!$F$2:$F$501,MATCH(A471,Productos!$A$2:$A$501,0)),0))</f>
        <v/>
      </c>
      <c r="G471" s="17">
        <f>IF(E471="","",E471*N(F471))</f>
        <v/>
      </c>
      <c r="H471" s="15" t="n"/>
    </row>
    <row r="472">
      <c r="A472" s="16" t="n"/>
      <c r="B472">
        <f>IF(A472="","",IFERROR(INDEX(Productos!$C$2:$C$501,MATCH(A472,Productos!$A$2:$A$501,0)),"Código no existe"))</f>
        <v/>
      </c>
      <c r="C472">
        <f>IF(A472="","",IFERROR(INDEX(Productos!$M$2:$M$501,MATCH(A472,Productos!$A$2:$A$501,0)),""))</f>
        <v/>
      </c>
      <c r="E472">
        <f>IF(OR(A472="",D472=""),"",D472-N(C472))</f>
        <v/>
      </c>
      <c r="F472" s="17">
        <f>IF(A472="","",IFERROR(INDEX(Productos!$F$2:$F$501,MATCH(A472,Productos!$A$2:$A$501,0)),0))</f>
        <v/>
      </c>
      <c r="G472" s="17">
        <f>IF(E472="","",E472*N(F472))</f>
        <v/>
      </c>
      <c r="H472" s="15" t="n"/>
    </row>
    <row r="473">
      <c r="A473" s="16" t="n"/>
      <c r="B473">
        <f>IF(A473="","",IFERROR(INDEX(Productos!$C$2:$C$501,MATCH(A473,Productos!$A$2:$A$501,0)),"Código no existe"))</f>
        <v/>
      </c>
      <c r="C473">
        <f>IF(A473="","",IFERROR(INDEX(Productos!$M$2:$M$501,MATCH(A473,Productos!$A$2:$A$501,0)),""))</f>
        <v/>
      </c>
      <c r="E473">
        <f>IF(OR(A473="",D473=""),"",D473-N(C473))</f>
        <v/>
      </c>
      <c r="F473" s="17">
        <f>IF(A473="","",IFERROR(INDEX(Productos!$F$2:$F$501,MATCH(A473,Productos!$A$2:$A$501,0)),0))</f>
        <v/>
      </c>
      <c r="G473" s="17">
        <f>IF(E473="","",E473*N(F473))</f>
        <v/>
      </c>
      <c r="H473" s="15" t="n"/>
    </row>
    <row r="474">
      <c r="A474" s="16" t="n"/>
      <c r="B474">
        <f>IF(A474="","",IFERROR(INDEX(Productos!$C$2:$C$501,MATCH(A474,Productos!$A$2:$A$501,0)),"Código no existe"))</f>
        <v/>
      </c>
      <c r="C474">
        <f>IF(A474="","",IFERROR(INDEX(Productos!$M$2:$M$501,MATCH(A474,Productos!$A$2:$A$501,0)),""))</f>
        <v/>
      </c>
      <c r="E474">
        <f>IF(OR(A474="",D474=""),"",D474-N(C474))</f>
        <v/>
      </c>
      <c r="F474" s="17">
        <f>IF(A474="","",IFERROR(INDEX(Productos!$F$2:$F$501,MATCH(A474,Productos!$A$2:$A$501,0)),0))</f>
        <v/>
      </c>
      <c r="G474" s="17">
        <f>IF(E474="","",E474*N(F474))</f>
        <v/>
      </c>
      <c r="H474" s="15" t="n"/>
    </row>
    <row r="475">
      <c r="A475" s="16" t="n"/>
      <c r="B475">
        <f>IF(A475="","",IFERROR(INDEX(Productos!$C$2:$C$501,MATCH(A475,Productos!$A$2:$A$501,0)),"Código no existe"))</f>
        <v/>
      </c>
      <c r="C475">
        <f>IF(A475="","",IFERROR(INDEX(Productos!$M$2:$M$501,MATCH(A475,Productos!$A$2:$A$501,0)),""))</f>
        <v/>
      </c>
      <c r="E475">
        <f>IF(OR(A475="",D475=""),"",D475-N(C475))</f>
        <v/>
      </c>
      <c r="F475" s="17">
        <f>IF(A475="","",IFERROR(INDEX(Productos!$F$2:$F$501,MATCH(A475,Productos!$A$2:$A$501,0)),0))</f>
        <v/>
      </c>
      <c r="G475" s="17">
        <f>IF(E475="","",E475*N(F475))</f>
        <v/>
      </c>
      <c r="H475" s="15" t="n"/>
    </row>
    <row r="476">
      <c r="A476" s="16" t="n"/>
      <c r="B476">
        <f>IF(A476="","",IFERROR(INDEX(Productos!$C$2:$C$501,MATCH(A476,Productos!$A$2:$A$501,0)),"Código no existe"))</f>
        <v/>
      </c>
      <c r="C476">
        <f>IF(A476="","",IFERROR(INDEX(Productos!$M$2:$M$501,MATCH(A476,Productos!$A$2:$A$501,0)),""))</f>
        <v/>
      </c>
      <c r="E476">
        <f>IF(OR(A476="",D476=""),"",D476-N(C476))</f>
        <v/>
      </c>
      <c r="F476" s="17">
        <f>IF(A476="","",IFERROR(INDEX(Productos!$F$2:$F$501,MATCH(A476,Productos!$A$2:$A$501,0)),0))</f>
        <v/>
      </c>
      <c r="G476" s="17">
        <f>IF(E476="","",E476*N(F476))</f>
        <v/>
      </c>
      <c r="H476" s="15" t="n"/>
    </row>
    <row r="477">
      <c r="A477" s="16" t="n"/>
      <c r="B477">
        <f>IF(A477="","",IFERROR(INDEX(Productos!$C$2:$C$501,MATCH(A477,Productos!$A$2:$A$501,0)),"Código no existe"))</f>
        <v/>
      </c>
      <c r="C477">
        <f>IF(A477="","",IFERROR(INDEX(Productos!$M$2:$M$501,MATCH(A477,Productos!$A$2:$A$501,0)),""))</f>
        <v/>
      </c>
      <c r="E477">
        <f>IF(OR(A477="",D477=""),"",D477-N(C477))</f>
        <v/>
      </c>
      <c r="F477" s="17">
        <f>IF(A477="","",IFERROR(INDEX(Productos!$F$2:$F$501,MATCH(A477,Productos!$A$2:$A$501,0)),0))</f>
        <v/>
      </c>
      <c r="G477" s="17">
        <f>IF(E477="","",E477*N(F477))</f>
        <v/>
      </c>
      <c r="H477" s="15" t="n"/>
    </row>
    <row r="478">
      <c r="A478" s="16" t="n"/>
      <c r="B478">
        <f>IF(A478="","",IFERROR(INDEX(Productos!$C$2:$C$501,MATCH(A478,Productos!$A$2:$A$501,0)),"Código no existe"))</f>
        <v/>
      </c>
      <c r="C478">
        <f>IF(A478="","",IFERROR(INDEX(Productos!$M$2:$M$501,MATCH(A478,Productos!$A$2:$A$501,0)),""))</f>
        <v/>
      </c>
      <c r="E478">
        <f>IF(OR(A478="",D478=""),"",D478-N(C478))</f>
        <v/>
      </c>
      <c r="F478" s="17">
        <f>IF(A478="","",IFERROR(INDEX(Productos!$F$2:$F$501,MATCH(A478,Productos!$A$2:$A$501,0)),0))</f>
        <v/>
      </c>
      <c r="G478" s="17">
        <f>IF(E478="","",E478*N(F478))</f>
        <v/>
      </c>
      <c r="H478" s="15" t="n"/>
    </row>
    <row r="479">
      <c r="A479" s="16" t="n"/>
      <c r="B479">
        <f>IF(A479="","",IFERROR(INDEX(Productos!$C$2:$C$501,MATCH(A479,Productos!$A$2:$A$501,0)),"Código no existe"))</f>
        <v/>
      </c>
      <c r="C479">
        <f>IF(A479="","",IFERROR(INDEX(Productos!$M$2:$M$501,MATCH(A479,Productos!$A$2:$A$501,0)),""))</f>
        <v/>
      </c>
      <c r="E479">
        <f>IF(OR(A479="",D479=""),"",D479-N(C479))</f>
        <v/>
      </c>
      <c r="F479" s="17">
        <f>IF(A479="","",IFERROR(INDEX(Productos!$F$2:$F$501,MATCH(A479,Productos!$A$2:$A$501,0)),0))</f>
        <v/>
      </c>
      <c r="G479" s="17">
        <f>IF(E479="","",E479*N(F479))</f>
        <v/>
      </c>
      <c r="H479" s="15" t="n"/>
    </row>
    <row r="480">
      <c r="A480" s="16" t="n"/>
      <c r="B480">
        <f>IF(A480="","",IFERROR(INDEX(Productos!$C$2:$C$501,MATCH(A480,Productos!$A$2:$A$501,0)),"Código no existe"))</f>
        <v/>
      </c>
      <c r="C480">
        <f>IF(A480="","",IFERROR(INDEX(Productos!$M$2:$M$501,MATCH(A480,Productos!$A$2:$A$501,0)),""))</f>
        <v/>
      </c>
      <c r="E480">
        <f>IF(OR(A480="",D480=""),"",D480-N(C480))</f>
        <v/>
      </c>
      <c r="F480" s="17">
        <f>IF(A480="","",IFERROR(INDEX(Productos!$F$2:$F$501,MATCH(A480,Productos!$A$2:$A$501,0)),0))</f>
        <v/>
      </c>
      <c r="G480" s="17">
        <f>IF(E480="","",E480*N(F480))</f>
        <v/>
      </c>
      <c r="H480" s="15" t="n"/>
    </row>
    <row r="481">
      <c r="A481" s="16" t="n"/>
      <c r="B481">
        <f>IF(A481="","",IFERROR(INDEX(Productos!$C$2:$C$501,MATCH(A481,Productos!$A$2:$A$501,0)),"Código no existe"))</f>
        <v/>
      </c>
      <c r="C481">
        <f>IF(A481="","",IFERROR(INDEX(Productos!$M$2:$M$501,MATCH(A481,Productos!$A$2:$A$501,0)),""))</f>
        <v/>
      </c>
      <c r="E481">
        <f>IF(OR(A481="",D481=""),"",D481-N(C481))</f>
        <v/>
      </c>
      <c r="F481" s="17">
        <f>IF(A481="","",IFERROR(INDEX(Productos!$F$2:$F$501,MATCH(A481,Productos!$A$2:$A$501,0)),0))</f>
        <v/>
      </c>
      <c r="G481" s="17">
        <f>IF(E481="","",E481*N(F481))</f>
        <v/>
      </c>
      <c r="H481" s="15" t="n"/>
    </row>
    <row r="482">
      <c r="A482" s="16" t="n"/>
      <c r="B482">
        <f>IF(A482="","",IFERROR(INDEX(Productos!$C$2:$C$501,MATCH(A482,Productos!$A$2:$A$501,0)),"Código no existe"))</f>
        <v/>
      </c>
      <c r="C482">
        <f>IF(A482="","",IFERROR(INDEX(Productos!$M$2:$M$501,MATCH(A482,Productos!$A$2:$A$501,0)),""))</f>
        <v/>
      </c>
      <c r="E482">
        <f>IF(OR(A482="",D482=""),"",D482-N(C482))</f>
        <v/>
      </c>
      <c r="F482" s="17">
        <f>IF(A482="","",IFERROR(INDEX(Productos!$F$2:$F$501,MATCH(A482,Productos!$A$2:$A$501,0)),0))</f>
        <v/>
      </c>
      <c r="G482" s="17">
        <f>IF(E482="","",E482*N(F482))</f>
        <v/>
      </c>
      <c r="H482" s="15" t="n"/>
    </row>
    <row r="483">
      <c r="A483" s="16" t="n"/>
      <c r="B483">
        <f>IF(A483="","",IFERROR(INDEX(Productos!$C$2:$C$501,MATCH(A483,Productos!$A$2:$A$501,0)),"Código no existe"))</f>
        <v/>
      </c>
      <c r="C483">
        <f>IF(A483="","",IFERROR(INDEX(Productos!$M$2:$M$501,MATCH(A483,Productos!$A$2:$A$501,0)),""))</f>
        <v/>
      </c>
      <c r="E483">
        <f>IF(OR(A483="",D483=""),"",D483-N(C483))</f>
        <v/>
      </c>
      <c r="F483" s="17">
        <f>IF(A483="","",IFERROR(INDEX(Productos!$F$2:$F$501,MATCH(A483,Productos!$A$2:$A$501,0)),0))</f>
        <v/>
      </c>
      <c r="G483" s="17">
        <f>IF(E483="","",E483*N(F483))</f>
        <v/>
      </c>
      <c r="H483" s="15" t="n"/>
    </row>
    <row r="484">
      <c r="A484" s="16" t="n"/>
      <c r="B484">
        <f>IF(A484="","",IFERROR(INDEX(Productos!$C$2:$C$501,MATCH(A484,Productos!$A$2:$A$501,0)),"Código no existe"))</f>
        <v/>
      </c>
      <c r="C484">
        <f>IF(A484="","",IFERROR(INDEX(Productos!$M$2:$M$501,MATCH(A484,Productos!$A$2:$A$501,0)),""))</f>
        <v/>
      </c>
      <c r="E484">
        <f>IF(OR(A484="",D484=""),"",D484-N(C484))</f>
        <v/>
      </c>
      <c r="F484" s="17">
        <f>IF(A484="","",IFERROR(INDEX(Productos!$F$2:$F$501,MATCH(A484,Productos!$A$2:$A$501,0)),0))</f>
        <v/>
      </c>
      <c r="G484" s="17">
        <f>IF(E484="","",E484*N(F484))</f>
        <v/>
      </c>
      <c r="H484" s="15" t="n"/>
    </row>
    <row r="485">
      <c r="A485" s="16" t="n"/>
      <c r="B485">
        <f>IF(A485="","",IFERROR(INDEX(Productos!$C$2:$C$501,MATCH(A485,Productos!$A$2:$A$501,0)),"Código no existe"))</f>
        <v/>
      </c>
      <c r="C485">
        <f>IF(A485="","",IFERROR(INDEX(Productos!$M$2:$M$501,MATCH(A485,Productos!$A$2:$A$501,0)),""))</f>
        <v/>
      </c>
      <c r="E485">
        <f>IF(OR(A485="",D485=""),"",D485-N(C485))</f>
        <v/>
      </c>
      <c r="F485" s="17">
        <f>IF(A485="","",IFERROR(INDEX(Productos!$F$2:$F$501,MATCH(A485,Productos!$A$2:$A$501,0)),0))</f>
        <v/>
      </c>
      <c r="G485" s="17">
        <f>IF(E485="","",E485*N(F485))</f>
        <v/>
      </c>
      <c r="H485" s="15" t="n"/>
    </row>
    <row r="486">
      <c r="A486" s="16" t="n"/>
      <c r="B486">
        <f>IF(A486="","",IFERROR(INDEX(Productos!$C$2:$C$501,MATCH(A486,Productos!$A$2:$A$501,0)),"Código no existe"))</f>
        <v/>
      </c>
      <c r="C486">
        <f>IF(A486="","",IFERROR(INDEX(Productos!$M$2:$M$501,MATCH(A486,Productos!$A$2:$A$501,0)),""))</f>
        <v/>
      </c>
      <c r="E486">
        <f>IF(OR(A486="",D486=""),"",D486-N(C486))</f>
        <v/>
      </c>
      <c r="F486" s="17">
        <f>IF(A486="","",IFERROR(INDEX(Productos!$F$2:$F$501,MATCH(A486,Productos!$A$2:$A$501,0)),0))</f>
        <v/>
      </c>
      <c r="G486" s="17">
        <f>IF(E486="","",E486*N(F486))</f>
        <v/>
      </c>
      <c r="H486" s="15" t="n"/>
    </row>
    <row r="487">
      <c r="A487" s="16" t="n"/>
      <c r="B487">
        <f>IF(A487="","",IFERROR(INDEX(Productos!$C$2:$C$501,MATCH(A487,Productos!$A$2:$A$501,0)),"Código no existe"))</f>
        <v/>
      </c>
      <c r="C487">
        <f>IF(A487="","",IFERROR(INDEX(Productos!$M$2:$M$501,MATCH(A487,Productos!$A$2:$A$501,0)),""))</f>
        <v/>
      </c>
      <c r="E487">
        <f>IF(OR(A487="",D487=""),"",D487-N(C487))</f>
        <v/>
      </c>
      <c r="F487" s="17">
        <f>IF(A487="","",IFERROR(INDEX(Productos!$F$2:$F$501,MATCH(A487,Productos!$A$2:$A$501,0)),0))</f>
        <v/>
      </c>
      <c r="G487" s="17">
        <f>IF(E487="","",E487*N(F487))</f>
        <v/>
      </c>
      <c r="H487" s="15" t="n"/>
    </row>
    <row r="488">
      <c r="A488" s="16" t="n"/>
      <c r="B488">
        <f>IF(A488="","",IFERROR(INDEX(Productos!$C$2:$C$501,MATCH(A488,Productos!$A$2:$A$501,0)),"Código no existe"))</f>
        <v/>
      </c>
      <c r="C488">
        <f>IF(A488="","",IFERROR(INDEX(Productos!$M$2:$M$501,MATCH(A488,Productos!$A$2:$A$501,0)),""))</f>
        <v/>
      </c>
      <c r="E488">
        <f>IF(OR(A488="",D488=""),"",D488-N(C488))</f>
        <v/>
      </c>
      <c r="F488" s="17">
        <f>IF(A488="","",IFERROR(INDEX(Productos!$F$2:$F$501,MATCH(A488,Productos!$A$2:$A$501,0)),0))</f>
        <v/>
      </c>
      <c r="G488" s="17">
        <f>IF(E488="","",E488*N(F488))</f>
        <v/>
      </c>
      <c r="H488" s="15" t="n"/>
    </row>
    <row r="489">
      <c r="A489" s="16" t="n"/>
      <c r="B489">
        <f>IF(A489="","",IFERROR(INDEX(Productos!$C$2:$C$501,MATCH(A489,Productos!$A$2:$A$501,0)),"Código no existe"))</f>
        <v/>
      </c>
      <c r="C489">
        <f>IF(A489="","",IFERROR(INDEX(Productos!$M$2:$M$501,MATCH(A489,Productos!$A$2:$A$501,0)),""))</f>
        <v/>
      </c>
      <c r="E489">
        <f>IF(OR(A489="",D489=""),"",D489-N(C489))</f>
        <v/>
      </c>
      <c r="F489" s="17">
        <f>IF(A489="","",IFERROR(INDEX(Productos!$F$2:$F$501,MATCH(A489,Productos!$A$2:$A$501,0)),0))</f>
        <v/>
      </c>
      <c r="G489" s="17">
        <f>IF(E489="","",E489*N(F489))</f>
        <v/>
      </c>
      <c r="H489" s="15" t="n"/>
    </row>
    <row r="490">
      <c r="A490" s="16" t="n"/>
      <c r="B490">
        <f>IF(A490="","",IFERROR(INDEX(Productos!$C$2:$C$501,MATCH(A490,Productos!$A$2:$A$501,0)),"Código no existe"))</f>
        <v/>
      </c>
      <c r="C490">
        <f>IF(A490="","",IFERROR(INDEX(Productos!$M$2:$M$501,MATCH(A490,Productos!$A$2:$A$501,0)),""))</f>
        <v/>
      </c>
      <c r="E490">
        <f>IF(OR(A490="",D490=""),"",D490-N(C490))</f>
        <v/>
      </c>
      <c r="F490" s="17">
        <f>IF(A490="","",IFERROR(INDEX(Productos!$F$2:$F$501,MATCH(A490,Productos!$A$2:$A$501,0)),0))</f>
        <v/>
      </c>
      <c r="G490" s="17">
        <f>IF(E490="","",E490*N(F490))</f>
        <v/>
      </c>
      <c r="H490" s="15" t="n"/>
    </row>
    <row r="491">
      <c r="A491" s="16" t="n"/>
      <c r="B491">
        <f>IF(A491="","",IFERROR(INDEX(Productos!$C$2:$C$501,MATCH(A491,Productos!$A$2:$A$501,0)),"Código no existe"))</f>
        <v/>
      </c>
      <c r="C491">
        <f>IF(A491="","",IFERROR(INDEX(Productos!$M$2:$M$501,MATCH(A491,Productos!$A$2:$A$501,0)),""))</f>
        <v/>
      </c>
      <c r="E491">
        <f>IF(OR(A491="",D491=""),"",D491-N(C491))</f>
        <v/>
      </c>
      <c r="F491" s="17">
        <f>IF(A491="","",IFERROR(INDEX(Productos!$F$2:$F$501,MATCH(A491,Productos!$A$2:$A$501,0)),0))</f>
        <v/>
      </c>
      <c r="G491" s="17">
        <f>IF(E491="","",E491*N(F491))</f>
        <v/>
      </c>
      <c r="H491" s="15" t="n"/>
    </row>
    <row r="492">
      <c r="A492" s="16" t="n"/>
      <c r="B492">
        <f>IF(A492="","",IFERROR(INDEX(Productos!$C$2:$C$501,MATCH(A492,Productos!$A$2:$A$501,0)),"Código no existe"))</f>
        <v/>
      </c>
      <c r="C492">
        <f>IF(A492="","",IFERROR(INDEX(Productos!$M$2:$M$501,MATCH(A492,Productos!$A$2:$A$501,0)),""))</f>
        <v/>
      </c>
      <c r="E492">
        <f>IF(OR(A492="",D492=""),"",D492-N(C492))</f>
        <v/>
      </c>
      <c r="F492" s="17">
        <f>IF(A492="","",IFERROR(INDEX(Productos!$F$2:$F$501,MATCH(A492,Productos!$A$2:$A$501,0)),0))</f>
        <v/>
      </c>
      <c r="G492" s="17">
        <f>IF(E492="","",E492*N(F492))</f>
        <v/>
      </c>
      <c r="H492" s="15" t="n"/>
    </row>
    <row r="493">
      <c r="A493" s="16" t="n"/>
      <c r="B493">
        <f>IF(A493="","",IFERROR(INDEX(Productos!$C$2:$C$501,MATCH(A493,Productos!$A$2:$A$501,0)),"Código no existe"))</f>
        <v/>
      </c>
      <c r="C493">
        <f>IF(A493="","",IFERROR(INDEX(Productos!$M$2:$M$501,MATCH(A493,Productos!$A$2:$A$501,0)),""))</f>
        <v/>
      </c>
      <c r="E493">
        <f>IF(OR(A493="",D493=""),"",D493-N(C493))</f>
        <v/>
      </c>
      <c r="F493" s="17">
        <f>IF(A493="","",IFERROR(INDEX(Productos!$F$2:$F$501,MATCH(A493,Productos!$A$2:$A$501,0)),0))</f>
        <v/>
      </c>
      <c r="G493" s="17">
        <f>IF(E493="","",E493*N(F493))</f>
        <v/>
      </c>
      <c r="H493" s="15" t="n"/>
    </row>
    <row r="494">
      <c r="A494" s="16" t="n"/>
      <c r="B494">
        <f>IF(A494="","",IFERROR(INDEX(Productos!$C$2:$C$501,MATCH(A494,Productos!$A$2:$A$501,0)),"Código no existe"))</f>
        <v/>
      </c>
      <c r="C494">
        <f>IF(A494="","",IFERROR(INDEX(Productos!$M$2:$M$501,MATCH(A494,Productos!$A$2:$A$501,0)),""))</f>
        <v/>
      </c>
      <c r="E494">
        <f>IF(OR(A494="",D494=""),"",D494-N(C494))</f>
        <v/>
      </c>
      <c r="F494" s="17">
        <f>IF(A494="","",IFERROR(INDEX(Productos!$F$2:$F$501,MATCH(A494,Productos!$A$2:$A$501,0)),0))</f>
        <v/>
      </c>
      <c r="G494" s="17">
        <f>IF(E494="","",E494*N(F494))</f>
        <v/>
      </c>
      <c r="H494" s="15" t="n"/>
    </row>
    <row r="495">
      <c r="A495" s="16" t="n"/>
      <c r="B495">
        <f>IF(A495="","",IFERROR(INDEX(Productos!$C$2:$C$501,MATCH(A495,Productos!$A$2:$A$501,0)),"Código no existe"))</f>
        <v/>
      </c>
      <c r="C495">
        <f>IF(A495="","",IFERROR(INDEX(Productos!$M$2:$M$501,MATCH(A495,Productos!$A$2:$A$501,0)),""))</f>
        <v/>
      </c>
      <c r="E495">
        <f>IF(OR(A495="",D495=""),"",D495-N(C495))</f>
        <v/>
      </c>
      <c r="F495" s="17">
        <f>IF(A495="","",IFERROR(INDEX(Productos!$F$2:$F$501,MATCH(A495,Productos!$A$2:$A$501,0)),0))</f>
        <v/>
      </c>
      <c r="G495" s="17">
        <f>IF(E495="","",E495*N(F495))</f>
        <v/>
      </c>
      <c r="H495" s="15" t="n"/>
    </row>
    <row r="496">
      <c r="A496" s="16" t="n"/>
      <c r="B496">
        <f>IF(A496="","",IFERROR(INDEX(Productos!$C$2:$C$501,MATCH(A496,Productos!$A$2:$A$501,0)),"Código no existe"))</f>
        <v/>
      </c>
      <c r="C496">
        <f>IF(A496="","",IFERROR(INDEX(Productos!$M$2:$M$501,MATCH(A496,Productos!$A$2:$A$501,0)),""))</f>
        <v/>
      </c>
      <c r="E496">
        <f>IF(OR(A496="",D496=""),"",D496-N(C496))</f>
        <v/>
      </c>
      <c r="F496" s="17">
        <f>IF(A496="","",IFERROR(INDEX(Productos!$F$2:$F$501,MATCH(A496,Productos!$A$2:$A$501,0)),0))</f>
        <v/>
      </c>
      <c r="G496" s="17">
        <f>IF(E496="","",E496*N(F496))</f>
        <v/>
      </c>
      <c r="H496" s="15" t="n"/>
    </row>
    <row r="497">
      <c r="A497" s="16" t="n"/>
      <c r="B497">
        <f>IF(A497="","",IFERROR(INDEX(Productos!$C$2:$C$501,MATCH(A497,Productos!$A$2:$A$501,0)),"Código no existe"))</f>
        <v/>
      </c>
      <c r="C497">
        <f>IF(A497="","",IFERROR(INDEX(Productos!$M$2:$M$501,MATCH(A497,Productos!$A$2:$A$501,0)),""))</f>
        <v/>
      </c>
      <c r="E497">
        <f>IF(OR(A497="",D497=""),"",D497-N(C497))</f>
        <v/>
      </c>
      <c r="F497" s="17">
        <f>IF(A497="","",IFERROR(INDEX(Productos!$F$2:$F$501,MATCH(A497,Productos!$A$2:$A$501,0)),0))</f>
        <v/>
      </c>
      <c r="G497" s="17">
        <f>IF(E497="","",E497*N(F497))</f>
        <v/>
      </c>
      <c r="H497" s="15" t="n"/>
    </row>
    <row r="498">
      <c r="A498" s="16" t="n"/>
      <c r="B498">
        <f>IF(A498="","",IFERROR(INDEX(Productos!$C$2:$C$501,MATCH(A498,Productos!$A$2:$A$501,0)),"Código no existe"))</f>
        <v/>
      </c>
      <c r="C498">
        <f>IF(A498="","",IFERROR(INDEX(Productos!$M$2:$M$501,MATCH(A498,Productos!$A$2:$A$501,0)),""))</f>
        <v/>
      </c>
      <c r="E498">
        <f>IF(OR(A498="",D498=""),"",D498-N(C498))</f>
        <v/>
      </c>
      <c r="F498" s="17">
        <f>IF(A498="","",IFERROR(INDEX(Productos!$F$2:$F$501,MATCH(A498,Productos!$A$2:$A$501,0)),0))</f>
        <v/>
      </c>
      <c r="G498" s="17">
        <f>IF(E498="","",E498*N(F498))</f>
        <v/>
      </c>
      <c r="H498" s="15" t="n"/>
    </row>
    <row r="499">
      <c r="A499" s="16" t="n"/>
      <c r="B499">
        <f>IF(A499="","",IFERROR(INDEX(Productos!$C$2:$C$501,MATCH(A499,Productos!$A$2:$A$501,0)),"Código no existe"))</f>
        <v/>
      </c>
      <c r="C499">
        <f>IF(A499="","",IFERROR(INDEX(Productos!$M$2:$M$501,MATCH(A499,Productos!$A$2:$A$501,0)),""))</f>
        <v/>
      </c>
      <c r="E499">
        <f>IF(OR(A499="",D499=""),"",D499-N(C499))</f>
        <v/>
      </c>
      <c r="F499" s="17">
        <f>IF(A499="","",IFERROR(INDEX(Productos!$F$2:$F$501,MATCH(A499,Productos!$A$2:$A$501,0)),0))</f>
        <v/>
      </c>
      <c r="G499" s="17">
        <f>IF(E499="","",E499*N(F499))</f>
        <v/>
      </c>
      <c r="H499" s="15" t="n"/>
    </row>
    <row r="500">
      <c r="A500" s="16" t="n"/>
      <c r="B500">
        <f>IF(A500="","",IFERROR(INDEX(Productos!$C$2:$C$501,MATCH(A500,Productos!$A$2:$A$501,0)),"Código no existe"))</f>
        <v/>
      </c>
      <c r="C500">
        <f>IF(A500="","",IFERROR(INDEX(Productos!$M$2:$M$501,MATCH(A500,Productos!$A$2:$A$501,0)),""))</f>
        <v/>
      </c>
      <c r="E500">
        <f>IF(OR(A500="",D500=""),"",D500-N(C500))</f>
        <v/>
      </c>
      <c r="F500" s="17">
        <f>IF(A500="","",IFERROR(INDEX(Productos!$F$2:$F$501,MATCH(A500,Productos!$A$2:$A$501,0)),0))</f>
        <v/>
      </c>
      <c r="G500" s="17">
        <f>IF(E500="","",E500*N(F500))</f>
        <v/>
      </c>
      <c r="H500" s="15" t="n"/>
    </row>
    <row r="501">
      <c r="A501" s="16" t="n"/>
      <c r="B501">
        <f>IF(A501="","",IFERROR(INDEX(Productos!$C$2:$C$501,MATCH(A501,Productos!$A$2:$A$501,0)),"Código no existe"))</f>
        <v/>
      </c>
      <c r="C501">
        <f>IF(A501="","",IFERROR(INDEX(Productos!$M$2:$M$501,MATCH(A501,Productos!$A$2:$A$501,0)),""))</f>
        <v/>
      </c>
      <c r="E501">
        <f>IF(OR(A501="",D501=""),"",D501-N(C501))</f>
        <v/>
      </c>
      <c r="F501" s="17">
        <f>IF(A501="","",IFERROR(INDEX(Productos!$F$2:$F$501,MATCH(A501,Productos!$A$2:$A$501,0)),0))</f>
        <v/>
      </c>
      <c r="G501" s="17">
        <f>IF(E501="","",E501*N(F501))</f>
        <v/>
      </c>
      <c r="H501" s="15" t="n"/>
    </row>
  </sheetData>
  <conditionalFormatting sqref="E2:E501">
    <cfRule type="cellIs" priority="1" operator="lessThan" dxfId="0">
      <formula>0</formula>
    </cfRule>
    <cfRule type="cellIs" priority="2" operator="greaterThan" dxfId="2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E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20" customWidth="1" min="3" max="3"/>
    <col width="20" customWidth="1" min="4" max="4"/>
    <col width="20" customWidth="1" min="5" max="5"/>
  </cols>
  <sheetData>
    <row r="1">
      <c r="B1" s="18" t="inlineStr">
        <is>
          <t>Resumen del inventario</t>
        </is>
      </c>
    </row>
    <row r="3">
      <c r="B3" s="19" t="inlineStr">
        <is>
          <t>Fecha de inicio del período</t>
        </is>
      </c>
      <c r="C3" s="20" t="n">
        <v>46296</v>
      </c>
      <c r="D3" s="21" t="inlineStr">
        <is>
          <t>Escribe aquí las fechas del período</t>
        </is>
      </c>
    </row>
    <row r="4">
      <c r="B4" s="19" t="inlineStr">
        <is>
          <t>Fecha de término del período</t>
        </is>
      </c>
      <c r="C4" s="20" t="n">
        <v>46302</v>
      </c>
    </row>
    <row r="5">
      <c r="B5" s="19" t="inlineStr">
        <is>
          <t>Días del período</t>
        </is>
      </c>
      <c r="C5" s="22">
        <f>IF(OR(C3="",C4=""),30,C4-C3+1)</f>
        <v/>
      </c>
    </row>
    <row r="7">
      <c r="B7" s="19" t="inlineStr">
        <is>
          <t>Productos cargados</t>
        </is>
      </c>
      <c r="C7" s="22">
        <f>COUNTA(Productos!C2:C501)</f>
        <v/>
      </c>
    </row>
    <row r="8">
      <c r="B8" s="19" t="inlineStr">
        <is>
          <t>Valor del inventario actual (a costo)</t>
        </is>
      </c>
      <c r="C8" s="23">
        <f>SUM(Productos!O2:O501)</f>
        <v/>
      </c>
    </row>
    <row r="9">
      <c r="B9" s="19" t="inlineStr">
        <is>
          <t>Valor del inventario inicial (a costo)</t>
        </is>
      </c>
      <c r="C9" s="23">
        <f>SUM(Productos!U2:U501)</f>
        <v/>
      </c>
    </row>
    <row r="10">
      <c r="B10" s="19" t="inlineStr">
        <is>
          <t>Inventario promedio</t>
        </is>
      </c>
      <c r="C10" s="23">
        <f>(C8+C9)/2</f>
        <v/>
      </c>
    </row>
    <row r="11">
      <c r="B11" s="19" t="inlineStr">
        <is>
          <t>Costo de ventas del período</t>
        </is>
      </c>
      <c r="C11" s="23">
        <f>SUM(Productos!S2:S501)</f>
        <v/>
      </c>
    </row>
    <row r="12">
      <c r="B12" s="19" t="inlineStr">
        <is>
          <t>Rotación del período (veces)</t>
        </is>
      </c>
      <c r="C12" s="24">
        <f>IF(C10=0,"",C11/C10)</f>
        <v/>
      </c>
    </row>
    <row r="13">
      <c r="B13" s="19" t="inlineStr">
        <is>
          <t>Días de inventario</t>
        </is>
      </c>
      <c r="C13" s="22">
        <f>IF(OR(C12="",C12=0),"",C5/C12)</f>
        <v/>
      </c>
    </row>
    <row r="14">
      <c r="B14" s="19" t="inlineStr">
        <is>
          <t>Productos a reponer</t>
        </is>
      </c>
      <c r="C14" s="22">
        <f>COUNTIF(Productos!N2:N501,"REPONER")</f>
        <v/>
      </c>
    </row>
    <row r="15">
      <c r="B15" s="19" t="inlineStr">
        <is>
          <t>Compras del período (neto)</t>
        </is>
      </c>
      <c r="C15" s="23">
        <f>SUM(Ingresos!H2:H3001)</f>
        <v/>
      </c>
    </row>
    <row r="16">
      <c r="B16" s="19" t="inlineStr">
        <is>
          <t>Mermas registradas (a costo)</t>
        </is>
      </c>
      <c r="C16" s="23">
        <f>SUMIFS(Salidas!G2:G3001,Salidas!D2:D3001,"Merma")</f>
        <v/>
      </c>
    </row>
    <row r="17">
      <c r="B17" s="19" t="inlineStr">
        <is>
          <t>Faltantes ajustados por conteo (a costo)</t>
        </is>
      </c>
      <c r="C17" s="23">
        <f>SUMIFS(Salidas!G2:G3001,Salidas!D2:D3001,"Ajuste por conteo")</f>
        <v/>
      </c>
    </row>
    <row r="18">
      <c r="B18" s="19" t="inlineStr">
        <is>
          <t>Diferencia neta en la hoja Conteo ($)</t>
        </is>
      </c>
      <c r="C18" s="23">
        <f>SUM(Conteo!G2:G501)</f>
        <v/>
      </c>
    </row>
    <row r="20">
      <c r="B20" s="25" t="inlineStr">
        <is>
          <t>Por categoría</t>
        </is>
      </c>
    </row>
    <row r="21">
      <c r="B21" s="26" t="inlineStr">
        <is>
          <t>Categoría</t>
        </is>
      </c>
      <c r="C21" s="26" t="inlineStr">
        <is>
          <t>Valor del stock</t>
        </is>
      </c>
      <c r="D21" s="26" t="inlineStr">
        <is>
          <t>Costo de ventas</t>
        </is>
      </c>
      <c r="E21" s="26" t="inlineStr">
        <is>
          <t>Contribución (margen en $)</t>
        </is>
      </c>
    </row>
    <row r="22">
      <c r="B22" s="27">
        <f>Listas!A2</f>
        <v/>
      </c>
      <c r="C22" s="28">
        <f>SUMIF(Productos!$D$2:$D$501,B22,Productos!$O$2:$O$501)</f>
        <v/>
      </c>
      <c r="D22" s="28">
        <f>SUMIF(Productos!$D$2:$D$501,B22,Productos!$S$2:$S$501)</f>
        <v/>
      </c>
      <c r="E22" s="28">
        <f>SUMIF(Productos!$D$2:$D$501,B22,Productos!$V$2:$V$501)</f>
        <v/>
      </c>
    </row>
    <row r="23">
      <c r="B23" s="27">
        <f>Listas!A3</f>
        <v/>
      </c>
      <c r="C23" s="28">
        <f>SUMIF(Productos!$D$2:$D$501,B23,Productos!$O$2:$O$501)</f>
        <v/>
      </c>
      <c r="D23" s="28">
        <f>SUMIF(Productos!$D$2:$D$501,B23,Productos!$S$2:$S$501)</f>
        <v/>
      </c>
      <c r="E23" s="28">
        <f>SUMIF(Productos!$D$2:$D$501,B23,Productos!$V$2:$V$501)</f>
        <v/>
      </c>
    </row>
    <row r="24">
      <c r="B24" s="27">
        <f>Listas!A4</f>
        <v/>
      </c>
      <c r="C24" s="28">
        <f>SUMIF(Productos!$D$2:$D$501,B24,Productos!$O$2:$O$501)</f>
        <v/>
      </c>
      <c r="D24" s="28">
        <f>SUMIF(Productos!$D$2:$D$501,B24,Productos!$S$2:$S$501)</f>
        <v/>
      </c>
      <c r="E24" s="28">
        <f>SUMIF(Productos!$D$2:$D$501,B24,Productos!$V$2:$V$501)</f>
        <v/>
      </c>
    </row>
    <row r="25">
      <c r="B25" s="27">
        <f>Listas!A5</f>
        <v/>
      </c>
      <c r="C25" s="28">
        <f>SUMIF(Productos!$D$2:$D$501,B25,Productos!$O$2:$O$501)</f>
        <v/>
      </c>
      <c r="D25" s="28">
        <f>SUMIF(Productos!$D$2:$D$501,B25,Productos!$S$2:$S$501)</f>
        <v/>
      </c>
      <c r="E25" s="28">
        <f>SUMIF(Productos!$D$2:$D$501,B25,Productos!$V$2:$V$501)</f>
        <v/>
      </c>
    </row>
    <row r="26">
      <c r="B26" s="27">
        <f>Listas!A6</f>
        <v/>
      </c>
      <c r="C26" s="28">
        <f>SUMIF(Productos!$D$2:$D$501,B26,Productos!$O$2:$O$501)</f>
        <v/>
      </c>
      <c r="D26" s="28">
        <f>SUMIF(Productos!$D$2:$D$501,B26,Productos!$S$2:$S$501)</f>
        <v/>
      </c>
      <c r="E26" s="28">
        <f>SUMIF(Productos!$D$2:$D$501,B26,Productos!$V$2:$V$501)</f>
        <v/>
      </c>
    </row>
    <row r="27">
      <c r="B27" s="27">
        <f>Listas!A7</f>
        <v/>
      </c>
      <c r="C27" s="28">
        <f>SUMIF(Productos!$D$2:$D$501,B27,Productos!$O$2:$O$501)</f>
        <v/>
      </c>
      <c r="D27" s="28">
        <f>SUMIF(Productos!$D$2:$D$501,B27,Productos!$S$2:$S$501)</f>
        <v/>
      </c>
      <c r="E27" s="28">
        <f>SUMIF(Productos!$D$2:$D$501,B27,Productos!$V$2:$V$501)</f>
        <v/>
      </c>
    </row>
    <row r="28">
      <c r="B28" s="27">
        <f>Listas!A8</f>
        <v/>
      </c>
      <c r="C28" s="28">
        <f>SUMIF(Productos!$D$2:$D$501,B28,Productos!$O$2:$O$501)</f>
        <v/>
      </c>
      <c r="D28" s="28">
        <f>SUMIF(Productos!$D$2:$D$501,B28,Productos!$S$2:$S$501)</f>
        <v/>
      </c>
      <c r="E28" s="28">
        <f>SUMIF(Productos!$D$2:$D$501,B28,Productos!$V$2:$V$501)</f>
        <v/>
      </c>
    </row>
    <row r="29">
      <c r="B29" s="27">
        <f>Listas!A9</f>
        <v/>
      </c>
      <c r="C29" s="28">
        <f>SUMIF(Productos!$D$2:$D$501,B29,Productos!$O$2:$O$501)</f>
        <v/>
      </c>
      <c r="D29" s="28">
        <f>SUMIF(Productos!$D$2:$D$501,B29,Productos!$S$2:$S$501)</f>
        <v/>
      </c>
      <c r="E29" s="28">
        <f>SUMIF(Productos!$D$2:$D$501,B29,Productos!$V$2:$V$501)</f>
        <v/>
      </c>
    </row>
    <row r="30">
      <c r="B30" s="27">
        <f>Listas!A10</f>
        <v/>
      </c>
      <c r="C30" s="28">
        <f>SUMIF(Productos!$D$2:$D$501,B30,Productos!$O$2:$O$501)</f>
        <v/>
      </c>
      <c r="D30" s="28">
        <f>SUMIF(Productos!$D$2:$D$501,B30,Productos!$S$2:$S$501)</f>
        <v/>
      </c>
      <c r="E30" s="28">
        <f>SUMIF(Productos!$D$2:$D$501,B30,Productos!$V$2:$V$501)</f>
        <v/>
      </c>
    </row>
    <row r="31">
      <c r="B31" s="27">
        <f>Listas!A11</f>
        <v/>
      </c>
      <c r="C31" s="28">
        <f>SUMIF(Productos!$D$2:$D$501,B31,Productos!$O$2:$O$501)</f>
        <v/>
      </c>
      <c r="D31" s="28">
        <f>SUMIF(Productos!$D$2:$D$501,B31,Productos!$S$2:$S$501)</f>
        <v/>
      </c>
      <c r="E31" s="28">
        <f>SUMIF(Productos!$D$2:$D$501,B31,Productos!$V$2:$V$501)</f>
        <v/>
      </c>
    </row>
    <row r="32">
      <c r="B32" s="27">
        <f>Listas!A12</f>
        <v/>
      </c>
      <c r="C32" s="28">
        <f>SUMIF(Productos!$D$2:$D$501,B32,Productos!$O$2:$O$501)</f>
        <v/>
      </c>
      <c r="D32" s="28">
        <f>SUMIF(Productos!$D$2:$D$501,B32,Productos!$S$2:$S$501)</f>
        <v/>
      </c>
      <c r="E32" s="28">
        <f>SUMIF(Productos!$D$2:$D$501,B32,Productos!$V$2:$V$501)</f>
        <v/>
      </c>
    </row>
    <row r="33">
      <c r="B33" s="27">
        <f>Listas!A13</f>
        <v/>
      </c>
      <c r="C33" s="28">
        <f>SUMIF(Productos!$D$2:$D$501,B33,Productos!$O$2:$O$501)</f>
        <v/>
      </c>
      <c r="D33" s="28">
        <f>SUMIF(Productos!$D$2:$D$501,B33,Productos!$S$2:$S$501)</f>
        <v/>
      </c>
      <c r="E33" s="28">
        <f>SUMIF(Productos!$D$2:$D$501,B33,Productos!$V$2:$V$501)</f>
        <v/>
      </c>
    </row>
    <row r="34">
      <c r="B34" s="27">
        <f>Listas!A14</f>
        <v/>
      </c>
      <c r="C34" s="28">
        <f>SUMIF(Productos!$D$2:$D$501,B34,Productos!$O$2:$O$501)</f>
        <v/>
      </c>
      <c r="D34" s="28">
        <f>SUMIF(Productos!$D$2:$D$501,B34,Productos!$S$2:$S$501)</f>
        <v/>
      </c>
      <c r="E34" s="28">
        <f>SUMIF(Productos!$D$2:$D$501,B34,Productos!$V$2:$V$501)</f>
        <v/>
      </c>
    </row>
    <row r="35">
      <c r="B35" s="29" t="inlineStr">
        <is>
          <t>Total</t>
        </is>
      </c>
      <c r="C35" s="30">
        <f>SUM(C22:C34)</f>
        <v/>
      </c>
      <c r="D35" s="30">
        <f>SUM(D22:D34)</f>
        <v/>
      </c>
      <c r="E35" s="30">
        <f>SUM(E22:E34)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</cols>
  <sheetData>
    <row r="1">
      <c r="A1" s="31" t="inlineStr">
        <is>
          <t>Categorías (puedes editarlas)</t>
        </is>
      </c>
      <c r="B1" s="31" t="inlineStr">
        <is>
          <t>Tipos de salida</t>
        </is>
      </c>
    </row>
    <row r="2">
      <c r="A2" t="inlineStr">
        <is>
          <t>Bebidas sin alcohol</t>
        </is>
      </c>
      <c r="B2" t="inlineStr">
        <is>
          <t>Venta</t>
        </is>
      </c>
    </row>
    <row r="3">
      <c r="A3" t="inlineStr">
        <is>
          <t>Bebidas alcohólicas</t>
        </is>
      </c>
      <c r="B3" t="inlineStr">
        <is>
          <t>Merma</t>
        </is>
      </c>
    </row>
    <row r="4">
      <c r="A4" t="inlineStr">
        <is>
          <t>Lácteos y refrigerados</t>
        </is>
      </c>
      <c r="B4" t="inlineStr">
        <is>
          <t>Consumo interno</t>
        </is>
      </c>
    </row>
    <row r="5">
      <c r="A5" t="inlineStr">
        <is>
          <t>Abarrotes</t>
        </is>
      </c>
      <c r="B5" t="inlineStr">
        <is>
          <t>Devolución a proveedor</t>
        </is>
      </c>
    </row>
    <row r="6">
      <c r="A6" t="inlineStr">
        <is>
          <t>Snacks y confites</t>
        </is>
      </c>
      <c r="B6" t="inlineStr">
        <is>
          <t>Ajuste por conteo</t>
        </is>
      </c>
    </row>
    <row r="7">
      <c r="A7" t="inlineStr">
        <is>
          <t>Panadería</t>
        </is>
      </c>
    </row>
    <row r="8">
      <c r="A8" t="inlineStr">
        <is>
          <t>Fiambrería</t>
        </is>
      </c>
    </row>
    <row r="9">
      <c r="A9" t="inlineStr">
        <is>
          <t>Congelados</t>
        </is>
      </c>
    </row>
    <row r="10">
      <c r="A10" t="inlineStr">
        <is>
          <t>Aseo y limpieza</t>
        </is>
      </c>
    </row>
    <row r="11">
      <c r="A11" t="inlineStr">
        <is>
          <t>Cuidado personal</t>
        </is>
      </c>
    </row>
    <row r="12">
      <c r="A12" t="inlineStr">
        <is>
          <t>Cigarrillos</t>
        </is>
      </c>
    </row>
    <row r="13">
      <c r="A13" t="inlineStr">
        <is>
          <t>Frutas y verduras</t>
        </is>
      </c>
    </row>
    <row r="14">
      <c r="A14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2026-10-26T22:17:41Z</dcterms:created>
  <dcterms:modified xmlns:dcterms="http://purl.org/dc/terms/" xmlns:xsi="http://www.w3.org/2001/XMLSchema-instance" xsi:type="dcterms:W3CDTF">2026-10-26T22:17:43Z</dcterms:modified>
</cp:coreProperties>
</file>